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hidden" name="Коды городов" sheetId="1" r:id="rId4"/>
    <sheet state="visible" name="Таблица" sheetId="2" r:id="rId5"/>
    <sheet state="visible" name="Результат" sheetId="3" r:id="rId6"/>
  </sheets>
  <definedNames/>
  <calcPr/>
  <extLst>
    <ext uri="GoogleSheetsCustomDataVersion1">
      <go:sheetsCustomData xmlns:go="http://customooxmlschemas.google.com/" r:id="rId7" roundtripDataSignature="AMtx7mi9vdxukSqe8lJ3+UE86ECSCkpdhw=="/>
    </ext>
  </extLst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I58">
      <text>
        <t xml:space="preserve">======
ID#AAAAEEFbROs
Andrew Usachov    (2019-12-17 06:54:37)
Количество команд. Считается автоматически.</t>
      </text>
    </comment>
    <comment authorId="0" ref="I3">
      <text>
        <t xml:space="preserve">======
ID#AAAAEEFbROo
Andrew Usachov    (2019-12-17 06:54:37)
В эти ячейки вводятся результаты ответов каждой команды на каждый вопрос.
Командам соответствуют строки таблицы, вопросам - колонки.
Число в ячейке означает ответила ли команда на вопрос верно: 
пусто - ответ команды неверный, 
1 - правильный ответ команды</t>
      </text>
    </comment>
  </commentList>
  <extLst>
    <ext uri="GoogleSheetsCustomDataVersion1">
      <go:sheetsCustomData xmlns:go="http://customooxmlschemas.google.com/" r:id="rId1" roundtripDataSignature="AMtx7mhhQyPA3TnpmIq+GWqT8oEPrrGg6A=="/>
    </ext>
  </extLst>
</comments>
</file>

<file path=xl/sharedStrings.xml><?xml version="1.0" encoding="utf-8"?>
<sst xmlns="http://schemas.openxmlformats.org/spreadsheetml/2006/main" count="489" uniqueCount="392">
  <si>
    <t>Город</t>
  </si>
  <si>
    <t>Место</t>
  </si>
  <si>
    <t xml:space="preserve">Балтийский Берег 2019/2020. 2 игра. </t>
  </si>
  <si>
    <t>Команда</t>
  </si>
  <si>
    <t>Вопросы</t>
  </si>
  <si>
    <t>Код города</t>
  </si>
  <si>
    <t>Страна</t>
  </si>
  <si>
    <t>Представитель</t>
  </si>
  <si>
    <t>Рейтинг</t>
  </si>
  <si>
    <r>
      <t xml:space="preserve">В листе </t>
    </r>
    <r>
      <rPr>
        <rFont val="Arial"/>
        <b/>
        <sz val="11.0"/>
      </rPr>
      <t xml:space="preserve">"Результат" </t>
    </r>
    <r>
      <rPr>
        <rFont val="Arial"/>
        <sz val="11.0"/>
      </rPr>
      <t>результаты команд, принимавших участие в игре, сортируются по местам.
Подсчитывается автоматически.</t>
    </r>
  </si>
  <si>
    <t>Актау</t>
  </si>
  <si>
    <t>KZ00R</t>
  </si>
  <si>
    <t>1 тур</t>
  </si>
  <si>
    <t>Результат 1 тура</t>
  </si>
  <si>
    <t>2 тур</t>
  </si>
  <si>
    <t>Казахстан</t>
  </si>
  <si>
    <t>Марина Жиркова</t>
  </si>
  <si>
    <t>Алматы</t>
  </si>
  <si>
    <t>KZ00C</t>
  </si>
  <si>
    <t>Результат 2 тура</t>
  </si>
  <si>
    <t>Арсентий Хонин</t>
  </si>
  <si>
    <t>Анапа</t>
  </si>
  <si>
    <t>RU23N</t>
  </si>
  <si>
    <t>Россия</t>
  </si>
  <si>
    <t>Владимир Сидоренко</t>
  </si>
  <si>
    <t>Промежуточный результат</t>
  </si>
  <si>
    <t>3 тур</t>
  </si>
  <si>
    <t>Архангельск</t>
  </si>
  <si>
    <t>RU29A</t>
  </si>
  <si>
    <t>Антон Ладесов</t>
  </si>
  <si>
    <t>Результат 3 тура</t>
  </si>
  <si>
    <t>Итоговый результат</t>
  </si>
  <si>
    <t>Ашхабад</t>
  </si>
  <si>
    <t>TM00A</t>
  </si>
  <si>
    <t>Туркменистан</t>
  </si>
  <si>
    <t>Хемра Атабаев</t>
  </si>
  <si>
    <t>Баку</t>
  </si>
  <si>
    <t>AZ00A</t>
  </si>
  <si>
    <t>Азербайджан</t>
  </si>
  <si>
    <t>Турал Маммедли</t>
  </si>
  <si>
    <t>Беер-Шева</t>
  </si>
  <si>
    <t>IL00H</t>
  </si>
  <si>
    <t>Израиль</t>
  </si>
  <si>
    <t>Геннадий Андрачник</t>
  </si>
  <si>
    <t>№</t>
  </si>
  <si>
    <t>Берлин</t>
  </si>
  <si>
    <t>DE00B</t>
  </si>
  <si>
    <t>Название команды</t>
  </si>
  <si>
    <t>Германия</t>
  </si>
  <si>
    <t>Антон Гусаков</t>
  </si>
  <si>
    <t>Имя, фамилия капитана</t>
  </si>
  <si>
    <t>Вашингтон</t>
  </si>
  <si>
    <t>USDCA</t>
  </si>
  <si>
    <t>МАК ID команды</t>
  </si>
  <si>
    <t>США</t>
  </si>
  <si>
    <t>Код команды в ББ</t>
  </si>
  <si>
    <t>Борис Вейцман</t>
  </si>
  <si>
    <t>Великие Луки</t>
  </si>
  <si>
    <t>Разминка</t>
  </si>
  <si>
    <t>RU60B</t>
  </si>
  <si>
    <t>Константин Алдохин</t>
  </si>
  <si>
    <t>Великий Новгород</t>
  </si>
  <si>
    <t>RU53A</t>
  </si>
  <si>
    <t>Виктор Плотников</t>
  </si>
  <si>
    <t>Вильнюс</t>
  </si>
  <si>
    <t>LT00A</t>
  </si>
  <si>
    <t>Литва</t>
  </si>
  <si>
    <t>Сергей Полторак</t>
  </si>
  <si>
    <t>Висагинас</t>
  </si>
  <si>
    <t>LT00B</t>
  </si>
  <si>
    <t>Алексей Прохоров</t>
  </si>
  <si>
    <t>Владимир</t>
  </si>
  <si>
    <t>RU33A</t>
  </si>
  <si>
    <t>Артем Черней</t>
  </si>
  <si>
    <t>Волгоград</t>
  </si>
  <si>
    <t>RU34A</t>
  </si>
  <si>
    <t>Илья Кукушкин</t>
  </si>
  <si>
    <t>Ответы</t>
  </si>
  <si>
    <t>Вологда</t>
  </si>
  <si>
    <t>RU35A</t>
  </si>
  <si>
    <t>Мария Сергушичева</t>
  </si>
  <si>
    <t>Воронеж</t>
  </si>
  <si>
    <t>RU36A</t>
  </si>
  <si>
    <t>Сергей Крупник</t>
  </si>
  <si>
    <t>Горки</t>
  </si>
  <si>
    <t>BY07G</t>
  </si>
  <si>
    <t>Беларусь</t>
  </si>
  <si>
    <t>Денис Редько</t>
  </si>
  <si>
    <t>Даугавпилс</t>
  </si>
  <si>
    <t>1 13</t>
  </si>
  <si>
    <t>LV00B</t>
  </si>
  <si>
    <t>Латвия</t>
  </si>
  <si>
    <t>Максим Садовский</t>
  </si>
  <si>
    <t>2 14</t>
  </si>
  <si>
    <t>Днепродзержинск</t>
  </si>
  <si>
    <t>UA04C</t>
  </si>
  <si>
    <t>Украина</t>
  </si>
  <si>
    <t>3 15</t>
  </si>
  <si>
    <t>Игорь Филин</t>
  </si>
  <si>
    <t>4 16</t>
  </si>
  <si>
    <t>5 17</t>
  </si>
  <si>
    <t>6 18</t>
  </si>
  <si>
    <t>7 19</t>
  </si>
  <si>
    <t>8 20</t>
  </si>
  <si>
    <t>9 21</t>
  </si>
  <si>
    <t>10 22</t>
  </si>
  <si>
    <t>11 23</t>
  </si>
  <si>
    <t>Донецк</t>
  </si>
  <si>
    <t>12 24</t>
  </si>
  <si>
    <t>UA05A</t>
  </si>
  <si>
    <t>Алексей Винокуров</t>
  </si>
  <si>
    <t>Дортмунд</t>
  </si>
  <si>
    <t>DE00D</t>
  </si>
  <si>
    <t>Борис Юхвец</t>
  </si>
  <si>
    <t>1 25</t>
  </si>
  <si>
    <t>Ейск</t>
  </si>
  <si>
    <t>2 26</t>
  </si>
  <si>
    <t>RU23B</t>
  </si>
  <si>
    <t>3 27</t>
  </si>
  <si>
    <t>4 28</t>
  </si>
  <si>
    <t>Александр Коровайный</t>
  </si>
  <si>
    <t>5 29</t>
  </si>
  <si>
    <t>6 30</t>
  </si>
  <si>
    <t>7 31</t>
  </si>
  <si>
    <t>8 32</t>
  </si>
  <si>
    <t>9 33</t>
  </si>
  <si>
    <t>10 34</t>
  </si>
  <si>
    <t>11 35</t>
  </si>
  <si>
    <t>12 36</t>
  </si>
  <si>
    <t>Екатеринбург</t>
  </si>
  <si>
    <t>RU66A</t>
  </si>
  <si>
    <t>Илья Аввакумов</t>
  </si>
  <si>
    <t>Ереван</t>
  </si>
  <si>
    <t>AM00A</t>
  </si>
  <si>
    <t>Армения</t>
  </si>
  <si>
    <t>Ева Махмурян</t>
  </si>
  <si>
    <t>Житомир</t>
  </si>
  <si>
    <t>UA06A</t>
  </si>
  <si>
    <t>Александр Голомах</t>
  </si>
  <si>
    <t>Зарафшан</t>
  </si>
  <si>
    <t>UZ00C</t>
  </si>
  <si>
    <t>Узбекистан</t>
  </si>
  <si>
    <t>Роман Алиев</t>
  </si>
  <si>
    <t>Зеленоград</t>
  </si>
  <si>
    <t>RU77B</t>
  </si>
  <si>
    <t>Григорий Смыслов</t>
  </si>
  <si>
    <t>Ивантеевка</t>
  </si>
  <si>
    <t>RU50G</t>
  </si>
  <si>
    <t>Константин Сахаров</t>
  </si>
  <si>
    <t>E=mc^2</t>
  </si>
  <si>
    <t>Иерусалим</t>
  </si>
  <si>
    <t>IL00A</t>
  </si>
  <si>
    <t>Павел Эдлин</t>
  </si>
  <si>
    <t>Казань</t>
  </si>
  <si>
    <t>RU16A</t>
  </si>
  <si>
    <t>Ренат Хайбуллин</t>
  </si>
  <si>
    <t>Калининград</t>
  </si>
  <si>
    <t>RU39A</t>
  </si>
  <si>
    <t>Сергей Кортенко</t>
  </si>
  <si>
    <t>Калуга</t>
  </si>
  <si>
    <t>RU40A</t>
  </si>
  <si>
    <t>Алексей Трефилов</t>
  </si>
  <si>
    <t>Караганда</t>
  </si>
  <si>
    <t>KZ00B</t>
  </si>
  <si>
    <t>Марат Конкаков</t>
  </si>
  <si>
    <t>Кёльн</t>
  </si>
  <si>
    <t>DE00K</t>
  </si>
  <si>
    <t>Павел Худяков</t>
  </si>
  <si>
    <t>Кембридж</t>
  </si>
  <si>
    <t>UK00B</t>
  </si>
  <si>
    <t>Великобритания</t>
  </si>
  <si>
    <t>Евгений Залутовский</t>
  </si>
  <si>
    <t>Киев</t>
  </si>
  <si>
    <t>UA11A</t>
  </si>
  <si>
    <t>Алексей Головнов</t>
  </si>
  <si>
    <t>Киров</t>
  </si>
  <si>
    <t>RU43A</t>
  </si>
  <si>
    <t>Артём Синцов</t>
  </si>
  <si>
    <t>Кишинёв</t>
  </si>
  <si>
    <t>MD00A</t>
  </si>
  <si>
    <t>Молдова</t>
  </si>
  <si>
    <t>Сергей Шихов</t>
  </si>
  <si>
    <t>Клайпеда</t>
  </si>
  <si>
    <t>LT00C</t>
  </si>
  <si>
    <t>Вадим Барановский</t>
  </si>
  <si>
    <t>Курган</t>
  </si>
  <si>
    <t>RU45A</t>
  </si>
  <si>
    <t>Олег Южаков</t>
  </si>
  <si>
    <t>Курск</t>
  </si>
  <si>
    <t>RU46A</t>
  </si>
  <si>
    <t>Роман Чайка</t>
  </si>
  <si>
    <t>Липецк</t>
  </si>
  <si>
    <t>RU48A</t>
  </si>
  <si>
    <t>Андрей Косых</t>
  </si>
  <si>
    <t>Лондон</t>
  </si>
  <si>
    <t>UK00A</t>
  </si>
  <si>
    <t>Дмитрий Арш</t>
  </si>
  <si>
    <t>Львов</t>
  </si>
  <si>
    <t>UA14A</t>
  </si>
  <si>
    <t>Андрей Безбородов</t>
  </si>
  <si>
    <t>Магнитогорск</t>
  </si>
  <si>
    <t>RU74G</t>
  </si>
  <si>
    <t>Денис Коновальчик</t>
  </si>
  <si>
    <t>Миннеаполис</t>
  </si>
  <si>
    <t>USMNB</t>
  </si>
  <si>
    <t>Игорь Михайленко</t>
  </si>
  <si>
    <t>Минск</t>
  </si>
  <si>
    <t>BY05A</t>
  </si>
  <si>
    <t>Сергей Буян</t>
  </si>
  <si>
    <t>Москва</t>
  </si>
  <si>
    <t>RU77A</t>
  </si>
  <si>
    <t>Андрей Кругов</t>
  </si>
  <si>
    <t>Мурманск</t>
  </si>
  <si>
    <t>RU51A</t>
  </si>
  <si>
    <t>Юлия Черничук</t>
  </si>
  <si>
    <t>Мюнхен</t>
  </si>
  <si>
    <t>DE00M</t>
  </si>
  <si>
    <t>Елена Мачевская</t>
  </si>
  <si>
    <t>Навои</t>
  </si>
  <si>
    <t>UZ00B</t>
  </si>
  <si>
    <t>Нижневартовск</t>
  </si>
  <si>
    <t>RU86C</t>
  </si>
  <si>
    <t>Екатерина Слива</t>
  </si>
  <si>
    <t>Нижний Новгород</t>
  </si>
  <si>
    <t>RU52A</t>
  </si>
  <si>
    <t>Ярослав Косарев</t>
  </si>
  <si>
    <t>Нижний Тагил</t>
  </si>
  <si>
    <t>RU66B</t>
  </si>
  <si>
    <t>Евгений Семёновых</t>
  </si>
  <si>
    <t>Новополоцк</t>
  </si>
  <si>
    <t>BY02B</t>
  </si>
  <si>
    <t>Алеся Рычкова</t>
  </si>
  <si>
    <t>Новороссийск</t>
  </si>
  <si>
    <t>RU23C</t>
  </si>
  <si>
    <t>Максим Нечаев</t>
  </si>
  <si>
    <t>Новосибирск</t>
  </si>
  <si>
    <t>RU54A</t>
  </si>
  <si>
    <t>Андрей Черданцев</t>
  </si>
  <si>
    <t>Пермь</t>
  </si>
  <si>
    <t>RU59A</t>
  </si>
  <si>
    <t>Александр Шишкин</t>
  </si>
  <si>
    <t>Петрозаводск</t>
  </si>
  <si>
    <t>RU10A</t>
  </si>
  <si>
    <t>Алексей Андреев</t>
  </si>
  <si>
    <t>Прага</t>
  </si>
  <si>
    <t>CZ00A</t>
  </si>
  <si>
    <t>Чехия</t>
  </si>
  <si>
    <t>Елена Павлова</t>
  </si>
  <si>
    <t>Псков</t>
  </si>
  <si>
    <t>RU60A</t>
  </si>
  <si>
    <t>Наталия Сергеева</t>
  </si>
  <si>
    <t>Пущино</t>
  </si>
  <si>
    <t>RU50P</t>
  </si>
  <si>
    <t>Данила Аладин</t>
  </si>
  <si>
    <t>FIT</t>
  </si>
  <si>
    <t>Реутов</t>
  </si>
  <si>
    <t>RU50R</t>
  </si>
  <si>
    <t>Виталий Пронькин</t>
  </si>
  <si>
    <t>Рига</t>
  </si>
  <si>
    <t>LV00A</t>
  </si>
  <si>
    <t>Марина Ермак</t>
  </si>
  <si>
    <t>Ровно</t>
  </si>
  <si>
    <t>UA18A</t>
  </si>
  <si>
    <t>Василий Бойко</t>
  </si>
  <si>
    <t>Самара</t>
  </si>
  <si>
    <t>RU63A</t>
  </si>
  <si>
    <t>Роман Фомин</t>
  </si>
  <si>
    <t>Санкт-Петербург</t>
  </si>
  <si>
    <t>RU78A</t>
  </si>
  <si>
    <t>Андрей Кузьма</t>
  </si>
  <si>
    <t>Саратов</t>
  </si>
  <si>
    <t>RU64A</t>
  </si>
  <si>
    <t>Екатерина Свешникова</t>
  </si>
  <si>
    <t>Сасово</t>
  </si>
  <si>
    <t>RU62B</t>
  </si>
  <si>
    <t xml:space="preserve">Александр Подкидышев </t>
  </si>
  <si>
    <t>Серпухов</t>
  </si>
  <si>
    <t>RU50L</t>
  </si>
  <si>
    <t>Олег Холодов</t>
  </si>
  <si>
    <t>Смоленск</t>
  </si>
  <si>
    <t>RU67A</t>
  </si>
  <si>
    <t>Олег Петров</t>
  </si>
  <si>
    <t>Степанакерт</t>
  </si>
  <si>
    <t>WR00A</t>
  </si>
  <si>
    <t>~</t>
  </si>
  <si>
    <t>Дмитрий Бецков</t>
  </si>
  <si>
    <t>Сыктывкар</t>
  </si>
  <si>
    <t>RU11A</t>
  </si>
  <si>
    <t>Павел Лычаков</t>
  </si>
  <si>
    <t>Таллин</t>
  </si>
  <si>
    <t>EE00A</t>
  </si>
  <si>
    <t>Эстония</t>
  </si>
  <si>
    <t>Сергей Сербин</t>
  </si>
  <si>
    <t>Тарту</t>
  </si>
  <si>
    <t>EE00B</t>
  </si>
  <si>
    <t>Денис Ершов</t>
  </si>
  <si>
    <t>Ташкент</t>
  </si>
  <si>
    <t>UZ00A</t>
  </si>
  <si>
    <t>Азизбек Юсуфов</t>
  </si>
  <si>
    <t>Тбилиси</t>
  </si>
  <si>
    <t>GE00T</t>
  </si>
  <si>
    <t>Грузия</t>
  </si>
  <si>
    <t>Ия Метревели</t>
  </si>
  <si>
    <t>Тель-Авив</t>
  </si>
  <si>
    <t>IL00B</t>
  </si>
  <si>
    <t xml:space="preserve">Елена Немец </t>
  </si>
  <si>
    <t>Темиртау</t>
  </si>
  <si>
    <t>KZ00T</t>
  </si>
  <si>
    <t>Максим Дерябин</t>
  </si>
  <si>
    <t>Тернополь</t>
  </si>
  <si>
    <t>UA20A</t>
  </si>
  <si>
    <t>Юрий Рудык</t>
  </si>
  <si>
    <t>Тобольск</t>
  </si>
  <si>
    <t>RU72D</t>
  </si>
  <si>
    <t>Екатерина Каптелова</t>
  </si>
  <si>
    <t>Томск</t>
  </si>
  <si>
    <t>RU70A</t>
  </si>
  <si>
    <t>Егор Дружинин</t>
  </si>
  <si>
    <t>Тула</t>
  </si>
  <si>
    <t>RU71A</t>
  </si>
  <si>
    <t>Ольга Вострикова</t>
  </si>
  <si>
    <t>Тюмень</t>
  </si>
  <si>
    <t>RU72A</t>
  </si>
  <si>
    <t>Дмитрий Кукулин</t>
  </si>
  <si>
    <t>Узловая</t>
  </si>
  <si>
    <t>RU71B</t>
  </si>
  <si>
    <t>Эраст Куненков</t>
  </si>
  <si>
    <t>Ульяновск</t>
  </si>
  <si>
    <t>RU73A</t>
  </si>
  <si>
    <t>Дмитрий Ешков</t>
  </si>
  <si>
    <t>Усть-Каменогорск</t>
  </si>
  <si>
    <t>KZ00F</t>
  </si>
  <si>
    <t>Емельян Ананьин</t>
  </si>
  <si>
    <t>Уфа</t>
  </si>
  <si>
    <t>RU02A</t>
  </si>
  <si>
    <t>Тимур Сайфуллин</t>
  </si>
  <si>
    <t>Хайфа</t>
  </si>
  <si>
    <t>IL00C</t>
  </si>
  <si>
    <t>Лидия Иоффе</t>
  </si>
  <si>
    <t>Non-Sense</t>
  </si>
  <si>
    <t xml:space="preserve">Ханты-Мансийск </t>
  </si>
  <si>
    <t>RU86A</t>
  </si>
  <si>
    <t>Андрей Храмов</t>
  </si>
  <si>
    <t>Харьков</t>
  </si>
  <si>
    <t>UA21A</t>
  </si>
  <si>
    <t>Алексей Сильвестров</t>
  </si>
  <si>
    <t>Хельсинки</t>
  </si>
  <si>
    <t>FI00A</t>
  </si>
  <si>
    <t>Финляндия</t>
  </si>
  <si>
    <t>Иван Власов</t>
  </si>
  <si>
    <t>Хырдалан</t>
  </si>
  <si>
    <t>AZ00B</t>
  </si>
  <si>
    <t>Адиль Абушев</t>
  </si>
  <si>
    <t>Челябинск</t>
  </si>
  <si>
    <t>RU74A</t>
  </si>
  <si>
    <t>Борис Савельев</t>
  </si>
  <si>
    <t>Чикаго</t>
  </si>
  <si>
    <t>USILB</t>
  </si>
  <si>
    <t>Павел Лейдерман</t>
  </si>
  <si>
    <t>Штутгарт</t>
  </si>
  <si>
    <t>DE00S</t>
  </si>
  <si>
    <t>Виктор Сивак</t>
  </si>
  <si>
    <t>Эчмиадзин</t>
  </si>
  <si>
    <t>AM00E</t>
  </si>
  <si>
    <t>Тигран Кочарян</t>
  </si>
  <si>
    <t>Квартет</t>
  </si>
  <si>
    <t>Ярославль</t>
  </si>
  <si>
    <t>RU76A</t>
  </si>
  <si>
    <t>Арсений Глазовский</t>
  </si>
  <si>
    <t>X-promt</t>
  </si>
  <si>
    <t>Алан Смити</t>
  </si>
  <si>
    <t>Арокс и Штёр</t>
  </si>
  <si>
    <t>КДК</t>
  </si>
  <si>
    <t>Космический мусор</t>
  </si>
  <si>
    <t>Мы календарь</t>
  </si>
  <si>
    <t>Мы не пьём!</t>
  </si>
  <si>
    <t>Н.И.Ш.А.</t>
  </si>
  <si>
    <t>По фэншую</t>
  </si>
  <si>
    <t>Сальвадор вДали</t>
  </si>
  <si>
    <t>Сократики</t>
  </si>
  <si>
    <t>ТЧО</t>
  </si>
  <si>
    <t>Центровые</t>
  </si>
  <si>
    <t>Чем не пионы?</t>
  </si>
  <si>
    <t>ЧТД</t>
  </si>
  <si>
    <t>ШТАБ.LV</t>
  </si>
  <si>
    <t>Правильных ответов:</t>
  </si>
  <si>
    <t>Рейтинг вопроса:</t>
  </si>
  <si>
    <t>Тема вопроса:</t>
  </si>
  <si>
    <t>Количество команд:</t>
  </si>
  <si>
    <r>
      <t xml:space="preserve">Правильные ответы: </t>
    </r>
    <r>
      <rPr>
        <rFont val="Arial"/>
        <sz val="12.0"/>
      </rPr>
      <t>В таблице правильные ответы должны быть обозначены цифрой "1"</t>
    </r>
  </si>
  <si>
    <r>
      <t>Неправильные ответы:</t>
    </r>
    <r>
      <rPr>
        <rFont val="Arial"/>
        <sz val="12.0"/>
      </rPr>
      <t xml:space="preserve"> В таблице клетки остаются незаполненными</t>
    </r>
  </si>
  <si>
    <r>
      <t>Спорные ответы:</t>
    </r>
    <r>
      <rPr>
        <rFont val="Arial"/>
        <b/>
        <sz val="12.0"/>
      </rPr>
      <t xml:space="preserve"> </t>
    </r>
    <r>
      <rPr>
        <rFont val="Arial"/>
        <sz val="12.0"/>
      </rPr>
      <t>Д</t>
    </r>
    <r>
      <rPr>
        <rFont val="Arial"/>
        <sz val="12.0"/>
      </rPr>
      <t xml:space="preserve">олжны быть указаны в листе "Спорные ответы" (с указанием номера вопроса, названия команды и спорного ответа). 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</si>
</sst>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;\-#;"/>
  </numFmts>
  <fonts count="10">
    <font>
      <sz val="10.0"/>
      <color rgb="FF000000"/>
      <name val="Arial"/>
    </font>
    <font>
      <b/>
      <sz val="10.0"/>
      <color theme="1"/>
      <name val="Arial"/>
    </font>
    <font>
      <b/>
      <sz val="11.0"/>
      <color theme="1"/>
      <name val="Arial"/>
    </font>
    <font/>
    <font>
      <sz val="11.0"/>
      <color theme="1"/>
      <name val="Arial"/>
    </font>
    <font>
      <sz val="10.0"/>
      <color theme="1"/>
      <name val="Arial"/>
    </font>
    <font>
      <color theme="1"/>
      <name val="Calibri"/>
    </font>
    <font>
      <b/>
      <sz val="12.0"/>
      <color rgb="FF339966"/>
      <name val="Arial"/>
    </font>
    <font>
      <b/>
      <sz val="12.0"/>
      <color rgb="FFFF0000"/>
      <name val="Arial"/>
    </font>
    <font>
      <b/>
      <sz val="12.0"/>
      <color rgb="FF3366FF"/>
      <name val="Arial"/>
    </font>
  </fonts>
  <fills count="7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FFF99"/>
        <bgColor rgb="FFFFFF99"/>
      </patternFill>
    </fill>
    <fill>
      <patternFill patternType="solid">
        <fgColor rgb="FFCCFFCC"/>
        <bgColor rgb="FFCCFFCC"/>
      </patternFill>
    </fill>
    <fill>
      <patternFill patternType="solid">
        <fgColor rgb="FFFFCC99"/>
        <bgColor rgb="FFFFCC99"/>
      </patternFill>
    </fill>
    <fill>
      <patternFill patternType="solid">
        <fgColor rgb="FFFFFF00"/>
        <bgColor rgb="FFFFFF00"/>
      </patternFill>
    </fill>
  </fills>
  <borders count="68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</border>
    <border>
      <left/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medium">
        <color rgb="FF000000"/>
      </left>
      <right/>
      <top style="medium">
        <color rgb="FF000000"/>
      </top>
      <bottom/>
    </border>
    <border>
      <left style="medium">
        <color rgb="FF000000"/>
      </left>
      <right style="medium">
        <color rgb="FF000000"/>
      </right>
      <top style="medium">
        <color rgb="FF000000"/>
      </top>
      <bottom/>
    </border>
    <border>
      <left style="thin">
        <color rgb="FF000000"/>
      </left>
    </border>
    <border>
      <right style="thin">
        <color rgb="FF000000"/>
      </right>
    </border>
    <border>
      <left/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medium">
        <color rgb="FF000000"/>
      </right>
      <top style="medium">
        <color rgb="FF000000"/>
      </top>
      <bottom/>
    </border>
    <border>
      <left style="medium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right/>
      <top style="medium">
        <color rgb="FF000000"/>
      </top>
      <bottom/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000000"/>
      </left>
      <right/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 style="medium">
        <color rgb="FF000000"/>
      </righ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/>
      <top style="medium">
        <color rgb="FF000000"/>
      </top>
      <bottom style="thin">
        <color rgb="FF000000"/>
      </bottom>
    </border>
    <border>
      <left style="medium">
        <color rgb="FF000000"/>
      </left>
      <right/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 style="medium">
        <color rgb="FF000000"/>
      </right>
      <top/>
      <bottom style="thin">
        <color rgb="FF000000"/>
      </bottom>
    </border>
    <border>
      <left style="medium">
        <color rgb="FF000000"/>
      </left>
      <right style="medium">
        <color rgb="FF000000"/>
      </right>
      <top/>
      <bottom style="thin">
        <color rgb="FF000000"/>
      </bottom>
    </border>
    <border>
      <left style="medium">
        <color rgb="FF000000"/>
      </left>
      <right/>
      <top/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medium">
        <color rgb="FF000000"/>
      </left>
      <right/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/>
      <top/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/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medium">
        <color rgb="FF000000"/>
      </right>
      <top/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medium">
        <color rgb="FF000000"/>
      </right>
      <top style="thin">
        <color rgb="FF000000"/>
      </top>
      <bottom/>
    </border>
    <border>
      <left/>
      <right style="thin">
        <color rgb="FF000000"/>
      </right>
      <top/>
      <bottom style="thin">
        <color rgb="FF000000"/>
      </bottom>
    </border>
    <border>
      <left/>
      <right style="medium">
        <color rgb="FF000000"/>
      </right>
      <top style="thin">
        <color rgb="FF000000"/>
      </top>
      <bottom style="medium">
        <color rgb="FF000000"/>
      </bottom>
    </border>
    <border>
      <left/>
      <right style="thin">
        <color rgb="FF000000"/>
      </right>
      <top style="thin">
        <color rgb="FF000000"/>
      </top>
      <bottom style="medium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16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shrinkToFit="0" vertical="center" wrapText="1"/>
    </xf>
    <xf borderId="2" fillId="2" fontId="1" numFmtId="0" xfId="0" applyAlignment="1" applyBorder="1" applyFont="1">
      <alignment horizontal="center" shrinkToFit="0" vertical="center" wrapText="0"/>
    </xf>
    <xf borderId="3" fillId="2" fontId="2" numFmtId="0" xfId="0" applyAlignment="1" applyBorder="1" applyFont="1">
      <alignment horizontal="center" shrinkToFit="0" vertical="bottom" wrapText="0"/>
    </xf>
    <xf borderId="4" fillId="2" fontId="1" numFmtId="0" xfId="0" applyAlignment="1" applyBorder="1" applyFont="1">
      <alignment horizontal="center" shrinkToFit="0" vertical="center" wrapText="1"/>
    </xf>
    <xf borderId="2" fillId="2" fontId="1" numFmtId="1" xfId="0" applyAlignment="1" applyBorder="1" applyFont="1" applyNumberFormat="1">
      <alignment horizontal="center" shrinkToFit="0" vertical="center" wrapText="0"/>
    </xf>
    <xf borderId="5" fillId="0" fontId="3" numFmtId="0" xfId="0" applyBorder="1" applyFont="1"/>
    <xf borderId="0" fillId="0" fontId="4" numFmtId="0" xfId="0" applyAlignment="1" applyFont="1">
      <alignment shrinkToFit="0" vertical="bottom" wrapText="0"/>
    </xf>
    <xf borderId="6" fillId="0" fontId="3" numFmtId="0" xfId="0" applyBorder="1" applyFont="1"/>
    <xf borderId="7" fillId="3" fontId="4" numFmtId="0" xfId="0" applyAlignment="1" applyBorder="1" applyFill="1" applyFont="1">
      <alignment horizontal="left" shrinkToFit="0" vertical="center" wrapText="1"/>
    </xf>
    <xf borderId="8" fillId="0" fontId="3" numFmtId="0" xfId="0" applyBorder="1" applyFont="1"/>
    <xf borderId="9" fillId="2" fontId="1" numFmtId="0" xfId="0" applyAlignment="1" applyBorder="1" applyFont="1">
      <alignment horizontal="center" shrinkToFit="0" vertical="center" wrapText="1"/>
    </xf>
    <xf borderId="3" fillId="0" fontId="4" numFmtId="0" xfId="0" applyAlignment="1" applyBorder="1" applyFont="1">
      <alignment shrinkToFit="0" vertical="bottom" wrapText="0"/>
    </xf>
    <xf borderId="9" fillId="2" fontId="1" numFmtId="0" xfId="0" applyAlignment="1" applyBorder="1" applyFont="1">
      <alignment shrinkToFit="0" vertical="center" wrapText="1"/>
    </xf>
    <xf borderId="10" fillId="0" fontId="3" numFmtId="0" xfId="0" applyBorder="1" applyFont="1"/>
    <xf borderId="11" fillId="2" fontId="1" numFmtId="0" xfId="0" applyAlignment="1" applyBorder="1" applyFont="1">
      <alignment horizontal="center" shrinkToFit="0" vertical="center" wrapText="1"/>
    </xf>
    <xf borderId="3" fillId="0" fontId="4" numFmtId="0" xfId="0" applyAlignment="1" applyBorder="1" applyFont="1">
      <alignment horizontal="center" shrinkToFit="0" vertical="bottom" wrapText="0"/>
    </xf>
    <xf borderId="0" fillId="0" fontId="4" numFmtId="0" xfId="0" applyAlignment="1" applyFont="1">
      <alignment shrinkToFit="0" vertical="center" wrapText="1"/>
    </xf>
    <xf borderId="12" fillId="4" fontId="5" numFmtId="0" xfId="0" applyAlignment="1" applyBorder="1" applyFill="1" applyFont="1">
      <alignment horizontal="center" shrinkToFit="0" vertical="center" wrapText="0"/>
    </xf>
    <xf borderId="4" fillId="5" fontId="1" numFmtId="0" xfId="0" applyAlignment="1" applyBorder="1" applyFill="1" applyFont="1">
      <alignment horizontal="center" shrinkToFit="0" vertical="center" wrapText="1"/>
    </xf>
    <xf borderId="1" fillId="2" fontId="1" numFmtId="0" xfId="0" applyAlignment="1" applyBorder="1" applyFont="1">
      <alignment horizontal="center" shrinkToFit="0" vertical="center" wrapText="1"/>
    </xf>
    <xf borderId="12" fillId="4" fontId="5" numFmtId="164" xfId="0" applyAlignment="1" applyBorder="1" applyFont="1" applyNumberFormat="1">
      <alignment horizontal="center" shrinkToFit="0" vertical="bottom" wrapText="0"/>
    </xf>
    <xf borderId="0" fillId="0" fontId="5" numFmtId="0" xfId="0" applyAlignment="1" applyFont="1">
      <alignment shrinkToFit="0" vertical="center" wrapText="1"/>
    </xf>
    <xf borderId="13" fillId="2" fontId="1" numFmtId="0" xfId="0" applyAlignment="1" applyBorder="1" applyFont="1">
      <alignment horizontal="center" shrinkToFit="0" vertical="center" wrapText="0"/>
    </xf>
    <xf borderId="12" fillId="4" fontId="5" numFmtId="1" xfId="0" applyAlignment="1" applyBorder="1" applyFont="1" applyNumberFormat="1">
      <alignment horizontal="center" shrinkToFit="0" vertical="center" wrapText="0"/>
    </xf>
    <xf borderId="14" fillId="2" fontId="1" numFmtId="0" xfId="0" applyAlignment="1" applyBorder="1" applyFont="1">
      <alignment horizontal="center" shrinkToFit="0" vertical="center" wrapText="0"/>
    </xf>
    <xf borderId="14" fillId="2" fontId="1" numFmtId="0" xfId="0" applyAlignment="1" applyBorder="1" applyFont="1">
      <alignment horizontal="center" shrinkToFit="0" vertical="center" wrapText="1"/>
    </xf>
    <xf borderId="15" fillId="0" fontId="3" numFmtId="0" xfId="0" applyBorder="1" applyFont="1"/>
    <xf borderId="16" fillId="0" fontId="3" numFmtId="0" xfId="0" applyBorder="1" applyFont="1"/>
    <xf borderId="14" fillId="2" fontId="1" numFmtId="0" xfId="0" applyAlignment="1" applyBorder="1" applyFont="1">
      <alignment horizontal="center" shrinkToFit="0" textRotation="90" vertical="bottom" wrapText="0"/>
    </xf>
    <xf borderId="17" fillId="2" fontId="5" numFmtId="0" xfId="0" applyAlignment="1" applyBorder="1" applyFont="1">
      <alignment horizontal="center" shrinkToFit="0" vertical="bottom" wrapText="0"/>
    </xf>
    <xf borderId="18" fillId="2" fontId="5" numFmtId="0" xfId="0" applyAlignment="1" applyBorder="1" applyFont="1">
      <alignment horizontal="center" shrinkToFit="0" vertical="bottom" wrapText="0"/>
    </xf>
    <xf borderId="19" fillId="2" fontId="5" numFmtId="0" xfId="0" applyAlignment="1" applyBorder="1" applyFont="1">
      <alignment horizontal="center" shrinkToFit="0" vertical="bottom" wrapText="0"/>
    </xf>
    <xf borderId="20" fillId="2" fontId="1" numFmtId="0" xfId="0" applyAlignment="1" applyBorder="1" applyFont="1">
      <alignment horizontal="center" shrinkToFit="0" textRotation="90" vertical="bottom" wrapText="0"/>
    </xf>
    <xf borderId="18" fillId="2" fontId="1" numFmtId="0" xfId="0" applyAlignment="1" applyBorder="1" applyFont="1">
      <alignment horizontal="center" shrinkToFit="0" textRotation="90" vertical="bottom" wrapText="0"/>
    </xf>
    <xf borderId="19" fillId="2" fontId="1" numFmtId="0" xfId="0" applyAlignment="1" applyBorder="1" applyFont="1">
      <alignment horizontal="center" shrinkToFit="0" textRotation="90" vertical="bottom" wrapText="0"/>
    </xf>
    <xf borderId="20" fillId="2" fontId="5" numFmtId="0" xfId="0" applyAlignment="1" applyBorder="1" applyFont="1">
      <alignment horizontal="center" shrinkToFit="0" vertical="bottom" wrapText="1"/>
    </xf>
    <xf borderId="18" fillId="2" fontId="5" numFmtId="0" xfId="0" applyAlignment="1" applyBorder="1" applyFont="1">
      <alignment horizontal="center" shrinkToFit="0" vertical="bottom" wrapText="1"/>
    </xf>
    <xf borderId="19" fillId="2" fontId="5" numFmtId="0" xfId="0" applyAlignment="1" applyBorder="1" applyFont="1">
      <alignment horizontal="center" shrinkToFit="0" vertical="bottom" wrapText="1"/>
    </xf>
    <xf borderId="21" fillId="2" fontId="1" numFmtId="0" xfId="0" applyAlignment="1" applyBorder="1" applyFont="1">
      <alignment horizontal="center" shrinkToFit="0" textRotation="90" vertical="bottom" wrapText="0"/>
    </xf>
    <xf borderId="20" fillId="5" fontId="1" numFmtId="0" xfId="0" applyAlignment="1" applyBorder="1" applyFont="1">
      <alignment horizontal="center" shrinkToFit="0" textRotation="90" vertical="bottom" wrapText="0"/>
    </xf>
    <xf borderId="18" fillId="5" fontId="1" numFmtId="0" xfId="0" applyAlignment="1" applyBorder="1" applyFont="1">
      <alignment horizontal="center" shrinkToFit="0" textRotation="90" vertical="bottom" wrapText="0"/>
    </xf>
    <xf borderId="19" fillId="5" fontId="1" numFmtId="0" xfId="0" applyAlignment="1" applyBorder="1" applyFont="1">
      <alignment horizontal="center" shrinkToFit="0" textRotation="90" vertical="bottom" wrapText="0"/>
    </xf>
    <xf borderId="22" fillId="0" fontId="3" numFmtId="0" xfId="0" applyBorder="1" applyFont="1"/>
    <xf borderId="23" fillId="0" fontId="3" numFmtId="0" xfId="0" applyBorder="1" applyFont="1"/>
    <xf borderId="0" fillId="0" fontId="5" numFmtId="0" xfId="0" applyAlignment="1" applyFont="1">
      <alignment horizontal="center" shrinkToFit="0" vertical="bottom" wrapText="0"/>
    </xf>
    <xf borderId="24" fillId="0" fontId="3" numFmtId="0" xfId="0" applyBorder="1" applyFont="1"/>
    <xf borderId="25" fillId="2" fontId="1" numFmtId="0" xfId="0" applyAlignment="1" applyBorder="1" applyFont="1">
      <alignment horizontal="center" shrinkToFit="0" vertical="bottom" wrapText="0"/>
    </xf>
    <xf borderId="26" fillId="0" fontId="4" numFmtId="49" xfId="0" applyAlignment="1" applyBorder="1" applyFont="1" applyNumberFormat="1">
      <alignment horizontal="left" shrinkToFit="0" vertical="bottom" wrapText="0"/>
    </xf>
    <xf borderId="27" fillId="2" fontId="1" numFmtId="49" xfId="0" applyAlignment="1" applyBorder="1" applyFont="1" applyNumberFormat="1">
      <alignment horizontal="center" shrinkToFit="0" vertical="bottom" wrapText="0"/>
    </xf>
    <xf borderId="26" fillId="2" fontId="1" numFmtId="0" xfId="0" applyAlignment="1" applyBorder="1" applyFont="1">
      <alignment horizontal="center" shrinkToFit="0" vertical="bottom" wrapText="0"/>
    </xf>
    <xf borderId="28" fillId="0" fontId="5" numFmtId="0" xfId="0" applyAlignment="1" applyBorder="1" applyFont="1">
      <alignment horizontal="center" shrinkToFit="0" vertical="bottom" wrapText="0"/>
    </xf>
    <xf borderId="29" fillId="0" fontId="5" numFmtId="0" xfId="0" applyAlignment="1" applyBorder="1" applyFont="1">
      <alignment horizontal="center" shrinkToFit="0" vertical="bottom" wrapText="0"/>
    </xf>
    <xf borderId="0" fillId="0" fontId="2" numFmtId="0" xfId="0" applyAlignment="1" applyFont="1">
      <alignment shrinkToFit="0" vertical="center" wrapText="1"/>
    </xf>
    <xf borderId="30" fillId="2" fontId="1" numFmtId="1" xfId="0" applyAlignment="1" applyBorder="1" applyFont="1" applyNumberFormat="1">
      <alignment horizontal="center" shrinkToFit="0" vertical="bottom" wrapText="0"/>
    </xf>
    <xf borderId="31" fillId="2" fontId="1" numFmtId="1" xfId="0" applyAlignment="1" applyBorder="1" applyFont="1" applyNumberFormat="1">
      <alignment horizontal="center" shrinkToFit="0" vertical="bottom" wrapText="0"/>
    </xf>
    <xf borderId="32" fillId="2" fontId="1" numFmtId="0" xfId="0" applyAlignment="1" applyBorder="1" applyFont="1">
      <alignment horizontal="center" shrinkToFit="0" vertical="bottom" wrapText="0"/>
    </xf>
    <xf borderId="30" fillId="0" fontId="5" numFmtId="0" xfId="0" applyAlignment="1" applyBorder="1" applyFont="1">
      <alignment horizontal="center" shrinkToFit="0" vertical="bottom" wrapText="0"/>
    </xf>
    <xf borderId="30" fillId="5" fontId="1" numFmtId="1" xfId="0" applyAlignment="1" applyBorder="1" applyFont="1" applyNumberFormat="1">
      <alignment horizontal="center" shrinkToFit="0" vertical="bottom" wrapText="0"/>
    </xf>
    <xf borderId="31" fillId="5" fontId="1" numFmtId="1" xfId="0" applyAlignment="1" applyBorder="1" applyFont="1" applyNumberFormat="1">
      <alignment horizontal="center" shrinkToFit="0" vertical="bottom" wrapText="0"/>
    </xf>
    <xf borderId="33" fillId="5" fontId="1" numFmtId="0" xfId="0" applyAlignment="1" applyBorder="1" applyFont="1">
      <alignment horizontal="center" shrinkToFit="0" vertical="bottom" wrapText="0"/>
    </xf>
    <xf borderId="26" fillId="2" fontId="1" numFmtId="164" xfId="0" applyAlignment="1" applyBorder="1" applyFont="1" applyNumberFormat="1">
      <alignment horizontal="left" shrinkToFit="0" vertical="bottom" wrapText="0"/>
    </xf>
    <xf borderId="0" fillId="0" fontId="6" numFmtId="1" xfId="0" applyFont="1" applyNumberFormat="1"/>
    <xf borderId="0" fillId="0" fontId="6" numFmtId="0" xfId="0" applyFont="1"/>
    <xf borderId="34" fillId="2" fontId="1" numFmtId="0" xfId="0" applyAlignment="1" applyBorder="1" applyFont="1">
      <alignment horizontal="center" shrinkToFit="0" vertical="bottom" wrapText="0"/>
    </xf>
    <xf borderId="35" fillId="0" fontId="4" numFmtId="49" xfId="0" applyAlignment="1" applyBorder="1" applyFont="1" applyNumberFormat="1">
      <alignment horizontal="left" shrinkToFit="0" vertical="bottom" wrapText="0"/>
    </xf>
    <xf borderId="36" fillId="2" fontId="1" numFmtId="49" xfId="0" applyAlignment="1" applyBorder="1" applyFont="1" applyNumberFormat="1">
      <alignment horizontal="center" shrinkToFit="0" vertical="bottom" wrapText="0"/>
    </xf>
    <xf borderId="37" fillId="2" fontId="1" numFmtId="0" xfId="0" applyAlignment="1" applyBorder="1" applyFont="1">
      <alignment horizontal="center" shrinkToFit="0" vertical="bottom" wrapText="0"/>
    </xf>
    <xf borderId="38" fillId="2" fontId="1" numFmtId="0" xfId="0" applyAlignment="1" applyBorder="1" applyFont="1">
      <alignment horizontal="center" shrinkToFit="0" vertical="bottom" wrapText="0"/>
    </xf>
    <xf borderId="35" fillId="2" fontId="1" numFmtId="0" xfId="0" applyAlignment="1" applyBorder="1" applyFont="1">
      <alignment horizontal="center" shrinkToFit="0" vertical="bottom" wrapText="0"/>
    </xf>
    <xf borderId="39" fillId="0" fontId="5" numFmtId="0" xfId="0" applyAlignment="1" applyBorder="1" applyFont="1">
      <alignment horizontal="center" shrinkToFit="0" vertical="bottom" wrapText="0"/>
    </xf>
    <xf borderId="40" fillId="0" fontId="5" numFmtId="0" xfId="0" applyAlignment="1" applyBorder="1" applyFont="1">
      <alignment horizontal="center" shrinkToFit="0" vertical="bottom" wrapText="0"/>
    </xf>
    <xf borderId="41" fillId="2" fontId="1" numFmtId="1" xfId="0" applyAlignment="1" applyBorder="1" applyFont="1" applyNumberFormat="1">
      <alignment horizontal="center" shrinkToFit="0" vertical="bottom" wrapText="0"/>
    </xf>
    <xf borderId="3" fillId="2" fontId="1" numFmtId="1" xfId="0" applyAlignment="1" applyBorder="1" applyFont="1" applyNumberFormat="1">
      <alignment horizontal="center" shrinkToFit="0" vertical="bottom" wrapText="0"/>
    </xf>
    <xf borderId="42" fillId="2" fontId="1" numFmtId="0" xfId="0" applyAlignment="1" applyBorder="1" applyFont="1">
      <alignment horizontal="center" shrinkToFit="0" vertical="bottom" wrapText="0"/>
    </xf>
    <xf borderId="41" fillId="0" fontId="5" numFmtId="0" xfId="0" applyAlignment="1" applyBorder="1" applyFont="1">
      <alignment horizontal="center" shrinkToFit="0" vertical="bottom" wrapText="0"/>
    </xf>
    <xf borderId="43" fillId="6" fontId="5" numFmtId="0" xfId="0" applyAlignment="1" applyBorder="1" applyFill="1" applyFont="1">
      <alignment horizontal="center" shrinkToFit="0" vertical="bottom" wrapText="0"/>
    </xf>
    <xf borderId="41" fillId="5" fontId="1" numFmtId="1" xfId="0" applyAlignment="1" applyBorder="1" applyFont="1" applyNumberFormat="1">
      <alignment horizontal="center" shrinkToFit="0" vertical="bottom" wrapText="0"/>
    </xf>
    <xf borderId="3" fillId="5" fontId="1" numFmtId="1" xfId="0" applyAlignment="1" applyBorder="1" applyFont="1" applyNumberFormat="1">
      <alignment horizontal="center" shrinkToFit="0" vertical="bottom" wrapText="0"/>
    </xf>
    <xf borderId="44" fillId="5" fontId="1" numFmtId="0" xfId="0" applyAlignment="1" applyBorder="1" applyFont="1">
      <alignment horizontal="center" shrinkToFit="0" vertical="bottom" wrapText="0"/>
    </xf>
    <xf borderId="35" fillId="2" fontId="1" numFmtId="164" xfId="0" applyAlignment="1" applyBorder="1" applyFont="1" applyNumberFormat="1">
      <alignment horizontal="left" shrinkToFit="0" vertical="bottom" wrapText="0"/>
    </xf>
    <xf borderId="0" fillId="0" fontId="5" numFmtId="0" xfId="0" applyAlignment="1" applyFont="1">
      <alignment shrinkToFit="0" vertical="bottom" wrapText="0"/>
    </xf>
    <xf borderId="3" fillId="0" fontId="4" numFmtId="0" xfId="0" applyAlignment="1" applyBorder="1" applyFont="1">
      <alignment horizontal="left" shrinkToFit="0" vertical="bottom" wrapText="0"/>
    </xf>
    <xf borderId="40" fillId="0" fontId="5" numFmtId="0" xfId="0" applyAlignment="1" applyBorder="1" applyFont="1">
      <alignment horizontal="center" readingOrder="0" shrinkToFit="0" vertical="bottom" wrapText="0"/>
    </xf>
    <xf borderId="0" fillId="0" fontId="5" numFmtId="1" xfId="0" applyAlignment="1" applyFont="1" applyNumberFormat="1">
      <alignment shrinkToFit="0" vertical="bottom" wrapText="0"/>
    </xf>
    <xf borderId="45" fillId="2" fontId="1" numFmtId="0" xfId="0" applyAlignment="1" applyBorder="1" applyFont="1">
      <alignment horizontal="center" shrinkToFit="0" vertical="bottom" wrapText="0"/>
    </xf>
    <xf borderId="46" fillId="0" fontId="4" numFmtId="49" xfId="0" applyAlignment="1" applyBorder="1" applyFont="1" applyNumberFormat="1">
      <alignment horizontal="left" shrinkToFit="0" vertical="bottom" wrapText="0"/>
    </xf>
    <xf borderId="47" fillId="2" fontId="1" numFmtId="49" xfId="0" applyAlignment="1" applyBorder="1" applyFont="1" applyNumberFormat="1">
      <alignment horizontal="center" shrinkToFit="0" vertical="bottom" wrapText="0"/>
    </xf>
    <xf borderId="48" fillId="2" fontId="1" numFmtId="0" xfId="0" applyAlignment="1" applyBorder="1" applyFont="1">
      <alignment horizontal="center" shrinkToFit="0" vertical="bottom" wrapText="0"/>
    </xf>
    <xf borderId="49" fillId="2" fontId="1" numFmtId="0" xfId="0" applyAlignment="1" applyBorder="1" applyFont="1">
      <alignment horizontal="center" shrinkToFit="0" vertical="bottom" wrapText="0"/>
    </xf>
    <xf borderId="46" fillId="2" fontId="1" numFmtId="0" xfId="0" applyAlignment="1" applyBorder="1" applyFont="1">
      <alignment horizontal="center" shrinkToFit="0" vertical="bottom" wrapText="0"/>
    </xf>
    <xf borderId="50" fillId="0" fontId="5" numFmtId="0" xfId="0" applyAlignment="1" applyBorder="1" applyFont="1">
      <alignment horizontal="center" shrinkToFit="0" vertical="bottom" wrapText="0"/>
    </xf>
    <xf borderId="51" fillId="0" fontId="5" numFmtId="0" xfId="0" applyAlignment="1" applyBorder="1" applyFont="1">
      <alignment horizontal="center" shrinkToFit="0" vertical="bottom" wrapText="0"/>
    </xf>
    <xf borderId="52" fillId="2" fontId="1" numFmtId="1" xfId="0" applyAlignment="1" applyBorder="1" applyFont="1" applyNumberFormat="1">
      <alignment horizontal="center" shrinkToFit="0" vertical="bottom" wrapText="0"/>
    </xf>
    <xf borderId="2" fillId="2" fontId="1" numFmtId="1" xfId="0" applyAlignment="1" applyBorder="1" applyFont="1" applyNumberFormat="1">
      <alignment horizontal="center" shrinkToFit="0" vertical="bottom" wrapText="0"/>
    </xf>
    <xf borderId="53" fillId="2" fontId="1" numFmtId="0" xfId="0" applyAlignment="1" applyBorder="1" applyFont="1">
      <alignment horizontal="center" shrinkToFit="0" vertical="bottom" wrapText="0"/>
    </xf>
    <xf borderId="52" fillId="0" fontId="5" numFmtId="0" xfId="0" applyAlignment="1" applyBorder="1" applyFont="1">
      <alignment horizontal="center" shrinkToFit="0" vertical="bottom" wrapText="0"/>
    </xf>
    <xf borderId="52" fillId="5" fontId="1" numFmtId="1" xfId="0" applyAlignment="1" applyBorder="1" applyFont="1" applyNumberFormat="1">
      <alignment horizontal="center" shrinkToFit="0" vertical="bottom" wrapText="0"/>
    </xf>
    <xf borderId="2" fillId="5" fontId="1" numFmtId="1" xfId="0" applyAlignment="1" applyBorder="1" applyFont="1" applyNumberFormat="1">
      <alignment horizontal="center" shrinkToFit="0" vertical="bottom" wrapText="0"/>
    </xf>
    <xf borderId="54" fillId="5" fontId="1" numFmtId="0" xfId="0" applyAlignment="1" applyBorder="1" applyFont="1">
      <alignment horizontal="center" shrinkToFit="0" vertical="bottom" wrapText="0"/>
    </xf>
    <xf borderId="46" fillId="2" fontId="1" numFmtId="164" xfId="0" applyAlignment="1" applyBorder="1" applyFont="1" applyNumberFormat="1">
      <alignment horizontal="left" shrinkToFit="0" vertical="bottom" wrapText="0"/>
    </xf>
    <xf borderId="55" fillId="0" fontId="4" numFmtId="49" xfId="0" applyAlignment="1" applyBorder="1" applyFont="1" applyNumberFormat="1">
      <alignment horizontal="center" shrinkToFit="0" vertical="bottom" wrapText="0"/>
    </xf>
    <xf borderId="37" fillId="2" fontId="1" numFmtId="49" xfId="0" applyAlignment="1" applyBorder="1" applyFont="1" applyNumberFormat="1">
      <alignment horizontal="center" shrinkToFit="0" vertical="bottom" wrapText="0"/>
    </xf>
    <xf borderId="56" fillId="0" fontId="5" numFmtId="0" xfId="0" applyAlignment="1" applyBorder="1" applyFont="1">
      <alignment horizontal="center" shrinkToFit="0" vertical="bottom" wrapText="0"/>
    </xf>
    <xf borderId="24" fillId="0" fontId="5" numFmtId="0" xfId="0" applyAlignment="1" applyBorder="1" applyFont="1">
      <alignment horizontal="center" shrinkToFit="0" vertical="bottom" wrapText="0"/>
    </xf>
    <xf borderId="57" fillId="2" fontId="1" numFmtId="1" xfId="0" applyAlignment="1" applyBorder="1" applyFont="1" applyNumberFormat="1">
      <alignment horizontal="center" shrinkToFit="0" vertical="bottom" wrapText="0"/>
    </xf>
    <xf borderId="12" fillId="2" fontId="1" numFmtId="1" xfId="0" applyAlignment="1" applyBorder="1" applyFont="1" applyNumberFormat="1">
      <alignment horizontal="center" shrinkToFit="0" vertical="bottom" wrapText="0"/>
    </xf>
    <xf borderId="58" fillId="2" fontId="1" numFmtId="0" xfId="0" applyAlignment="1" applyBorder="1" applyFont="1">
      <alignment horizontal="center" shrinkToFit="0" vertical="bottom" wrapText="0"/>
    </xf>
    <xf borderId="59" fillId="0" fontId="5" numFmtId="0" xfId="0" applyAlignment="1" applyBorder="1" applyFont="1">
      <alignment horizontal="center" shrinkToFit="0" vertical="bottom" wrapText="0"/>
    </xf>
    <xf borderId="57" fillId="5" fontId="1" numFmtId="1" xfId="0" applyAlignment="1" applyBorder="1" applyFont="1" applyNumberFormat="1">
      <alignment horizontal="center" shrinkToFit="0" vertical="bottom" wrapText="0"/>
    </xf>
    <xf borderId="12" fillId="5" fontId="1" numFmtId="1" xfId="0" applyAlignment="1" applyBorder="1" applyFont="1" applyNumberFormat="1">
      <alignment horizontal="center" shrinkToFit="0" vertical="bottom" wrapText="0"/>
    </xf>
    <xf borderId="60" fillId="5" fontId="1" numFmtId="0" xfId="0" applyAlignment="1" applyBorder="1" applyFont="1">
      <alignment horizontal="center" shrinkToFit="0" vertical="bottom" wrapText="0"/>
    </xf>
    <xf borderId="37" fillId="2" fontId="1" numFmtId="164" xfId="0" applyAlignment="1" applyBorder="1" applyFont="1" applyNumberFormat="1">
      <alignment horizontal="left" shrinkToFit="0" vertical="bottom" wrapText="0"/>
    </xf>
    <xf borderId="35" fillId="0" fontId="5" numFmtId="49" xfId="0" applyAlignment="1" applyBorder="1" applyFont="1" applyNumberFormat="1">
      <alignment horizontal="left" shrinkToFit="0" vertical="bottom" wrapText="0"/>
    </xf>
    <xf borderId="46" fillId="0" fontId="5" numFmtId="49" xfId="0" applyAlignment="1" applyBorder="1" applyFont="1" applyNumberFormat="1">
      <alignment horizontal="left" shrinkToFit="0" vertical="bottom" wrapText="0"/>
    </xf>
    <xf borderId="48" fillId="2" fontId="1" numFmtId="49" xfId="0" applyAlignment="1" applyBorder="1" applyFont="1" applyNumberFormat="1">
      <alignment horizontal="center" shrinkToFit="0" vertical="bottom" wrapText="0"/>
    </xf>
    <xf borderId="61" fillId="2" fontId="1" numFmtId="1" xfId="0" applyAlignment="1" applyBorder="1" applyFont="1" applyNumberFormat="1">
      <alignment horizontal="center" shrinkToFit="0" vertical="bottom" wrapText="0"/>
    </xf>
    <xf borderId="62" fillId="2" fontId="1" numFmtId="1" xfId="0" applyAlignment="1" applyBorder="1" applyFont="1" applyNumberFormat="1">
      <alignment horizontal="center" shrinkToFit="0" vertical="bottom" wrapText="0"/>
    </xf>
    <xf borderId="63" fillId="2" fontId="1" numFmtId="0" xfId="0" applyAlignment="1" applyBorder="1" applyFont="1">
      <alignment horizontal="center" shrinkToFit="0" vertical="bottom" wrapText="0"/>
    </xf>
    <xf borderId="37" fillId="2" fontId="1" numFmtId="0" xfId="0" applyAlignment="1" applyBorder="1" applyFont="1">
      <alignment shrinkToFit="0" vertical="bottom" wrapText="0"/>
    </xf>
    <xf borderId="36" fillId="2" fontId="1" numFmtId="0" xfId="0" applyAlignment="1" applyBorder="1" applyFont="1">
      <alignment horizontal="right" shrinkToFit="0" vertical="bottom" wrapText="0"/>
    </xf>
    <xf borderId="37" fillId="2" fontId="1" numFmtId="0" xfId="0" applyAlignment="1" applyBorder="1" applyFont="1">
      <alignment horizontal="right" shrinkToFit="0" vertical="bottom" wrapText="0"/>
    </xf>
    <xf borderId="37" fillId="2" fontId="5" numFmtId="0" xfId="0" applyAlignment="1" applyBorder="1" applyFont="1">
      <alignment horizontal="center" shrinkToFit="0" vertical="bottom" wrapText="0"/>
    </xf>
    <xf borderId="64" fillId="2" fontId="5" numFmtId="0" xfId="0" applyAlignment="1" applyBorder="1" applyFont="1">
      <alignment horizontal="center" shrinkToFit="0" vertical="bottom" wrapText="0"/>
    </xf>
    <xf borderId="12" fillId="2" fontId="5" numFmtId="0" xfId="0" applyAlignment="1" applyBorder="1" applyFont="1">
      <alignment horizontal="center" shrinkToFit="0" vertical="bottom" wrapText="0"/>
    </xf>
    <xf borderId="58" fillId="2" fontId="5" numFmtId="0" xfId="0" applyAlignment="1" applyBorder="1" applyFont="1">
      <alignment horizontal="center" shrinkToFit="0" vertical="bottom" wrapText="0"/>
    </xf>
    <xf borderId="30" fillId="2" fontId="5" numFmtId="0" xfId="0" applyAlignment="1" applyBorder="1" applyFont="1">
      <alignment horizontal="center" shrinkToFit="0" vertical="bottom" wrapText="0"/>
    </xf>
    <xf borderId="31" fillId="2" fontId="5" numFmtId="0" xfId="0" applyAlignment="1" applyBorder="1" applyFont="1">
      <alignment horizontal="center" shrinkToFit="0" vertical="bottom" wrapText="0"/>
    </xf>
    <xf borderId="32" fillId="2" fontId="5" numFmtId="0" xfId="0" applyAlignment="1" applyBorder="1" applyFont="1">
      <alignment horizontal="center" shrinkToFit="0" vertical="bottom" wrapText="0"/>
    </xf>
    <xf borderId="57" fillId="2" fontId="5" numFmtId="0" xfId="0" applyAlignment="1" applyBorder="1" applyFont="1">
      <alignment horizontal="center" shrinkToFit="0" vertical="bottom" wrapText="0"/>
    </xf>
    <xf borderId="33" fillId="2" fontId="5" numFmtId="0" xfId="0" applyAlignment="1" applyBorder="1" applyFont="1">
      <alignment horizontal="center" shrinkToFit="0" vertical="bottom" wrapText="0"/>
    </xf>
    <xf borderId="57" fillId="5" fontId="5" numFmtId="0" xfId="0" applyAlignment="1" applyBorder="1" applyFont="1">
      <alignment horizontal="center" shrinkToFit="0" vertical="bottom" wrapText="0"/>
    </xf>
    <xf borderId="12" fillId="5" fontId="5" numFmtId="0" xfId="0" applyAlignment="1" applyBorder="1" applyFont="1">
      <alignment horizontal="center" shrinkToFit="0" vertical="bottom" wrapText="0"/>
    </xf>
    <xf borderId="58" fillId="5" fontId="5" numFmtId="0" xfId="0" applyAlignment="1" applyBorder="1" applyFont="1">
      <alignment horizontal="center" shrinkToFit="0" vertical="bottom" wrapText="0"/>
    </xf>
    <xf borderId="37" fillId="2" fontId="1" numFmtId="0" xfId="0" applyAlignment="1" applyBorder="1" applyFont="1">
      <alignment horizontal="left" shrinkToFit="0" vertical="bottom" wrapText="0"/>
    </xf>
    <xf borderId="46" fillId="2" fontId="1" numFmtId="0" xfId="0" applyAlignment="1" applyBorder="1" applyFont="1">
      <alignment shrinkToFit="0" vertical="bottom" wrapText="0"/>
    </xf>
    <xf borderId="65" fillId="2" fontId="1" numFmtId="0" xfId="0" applyAlignment="1" applyBorder="1" applyFont="1">
      <alignment horizontal="right" shrinkToFit="0" vertical="bottom" wrapText="0"/>
    </xf>
    <xf borderId="46" fillId="2" fontId="1" numFmtId="0" xfId="0" applyAlignment="1" applyBorder="1" applyFont="1">
      <alignment horizontal="right" shrinkToFit="0" vertical="bottom" wrapText="0"/>
    </xf>
    <xf borderId="46" fillId="2" fontId="5" numFmtId="0" xfId="0" applyAlignment="1" applyBorder="1" applyFont="1">
      <alignment horizontal="center" shrinkToFit="0" vertical="bottom" wrapText="0"/>
    </xf>
    <xf borderId="66" fillId="2" fontId="5" numFmtId="0" xfId="0" applyAlignment="1" applyBorder="1" applyFont="1">
      <alignment horizontal="center" shrinkToFit="0" vertical="bottom" wrapText="0"/>
    </xf>
    <xf borderId="2" fillId="2" fontId="5" numFmtId="0" xfId="0" applyAlignment="1" applyBorder="1" applyFont="1">
      <alignment horizontal="center" shrinkToFit="0" vertical="bottom" wrapText="0"/>
    </xf>
    <xf borderId="53" fillId="2" fontId="5" numFmtId="0" xfId="0" applyAlignment="1" applyBorder="1" applyFont="1">
      <alignment horizontal="center" shrinkToFit="0" vertical="bottom" wrapText="0"/>
    </xf>
    <xf borderId="66" fillId="2" fontId="1" numFmtId="0" xfId="0" applyAlignment="1" applyBorder="1" applyFont="1">
      <alignment horizontal="center" shrinkToFit="0" vertical="bottom" wrapText="0"/>
    </xf>
    <xf borderId="2" fillId="2" fontId="1" numFmtId="0" xfId="0" applyAlignment="1" applyBorder="1" applyFont="1">
      <alignment horizontal="center" shrinkToFit="0" vertical="bottom" wrapText="0"/>
    </xf>
    <xf borderId="54" fillId="2" fontId="1" numFmtId="0" xfId="0" applyAlignment="1" applyBorder="1" applyFont="1">
      <alignment horizontal="center" shrinkToFit="0" vertical="bottom" wrapText="0"/>
    </xf>
    <xf borderId="52" fillId="2" fontId="5" numFmtId="0" xfId="0" applyAlignment="1" applyBorder="1" applyFont="1">
      <alignment horizontal="center" shrinkToFit="0" vertical="bottom" wrapText="0"/>
    </xf>
    <xf borderId="52" fillId="2" fontId="1" numFmtId="0" xfId="0" applyAlignment="1" applyBorder="1" applyFont="1">
      <alignment horizontal="center" shrinkToFit="0" vertical="bottom" wrapText="0"/>
    </xf>
    <xf borderId="52" fillId="5" fontId="5" numFmtId="0" xfId="0" applyAlignment="1" applyBorder="1" applyFont="1">
      <alignment horizontal="center" shrinkToFit="0" vertical="bottom" wrapText="0"/>
    </xf>
    <xf borderId="2" fillId="5" fontId="5" numFmtId="0" xfId="0" applyAlignment="1" applyBorder="1" applyFont="1">
      <alignment horizontal="center" shrinkToFit="0" vertical="bottom" wrapText="0"/>
    </xf>
    <xf borderId="53" fillId="5" fontId="5" numFmtId="0" xfId="0" applyAlignment="1" applyBorder="1" applyFont="1">
      <alignment horizontal="center" shrinkToFit="0" vertical="bottom" wrapText="0"/>
    </xf>
    <xf borderId="46" fillId="2" fontId="1" numFmtId="0" xfId="0" applyAlignment="1" applyBorder="1" applyFont="1">
      <alignment horizontal="left" shrinkToFit="0" vertical="bottom" wrapText="0"/>
    </xf>
    <xf borderId="0" fillId="0" fontId="1" numFmtId="0" xfId="0" applyAlignment="1" applyFont="1">
      <alignment horizontal="right" shrinkToFit="0" vertical="top" wrapText="0"/>
    </xf>
    <xf borderId="0" fillId="0" fontId="5" numFmtId="0" xfId="0" applyAlignment="1" applyFont="1">
      <alignment horizontal="left" shrinkToFit="0" textRotation="135" vertical="top" wrapText="0"/>
    </xf>
    <xf borderId="0" fillId="0" fontId="5" numFmtId="0" xfId="0" applyAlignment="1" applyFont="1">
      <alignment horizontal="left" shrinkToFit="0" vertical="top" wrapText="0"/>
    </xf>
    <xf borderId="0" fillId="0" fontId="1" numFmtId="0" xfId="0" applyAlignment="1" applyFont="1">
      <alignment horizontal="right" shrinkToFit="0" vertical="bottom" wrapText="0"/>
    </xf>
    <xf borderId="0" fillId="0" fontId="7" numFmtId="0" xfId="0" applyAlignment="1" applyFont="1">
      <alignment shrinkToFit="0" vertical="bottom" wrapText="0"/>
    </xf>
    <xf borderId="0" fillId="0" fontId="8" numFmtId="0" xfId="0" applyAlignment="1" applyFont="1">
      <alignment shrinkToFit="0" vertical="bottom" wrapText="0"/>
    </xf>
    <xf borderId="0" fillId="0" fontId="9" numFmtId="0" xfId="0" applyAlignment="1" applyFont="1">
      <alignment shrinkToFit="0" vertical="bottom" wrapText="0"/>
    </xf>
    <xf borderId="0" fillId="0" fontId="1" numFmtId="0" xfId="0" applyAlignment="1" applyFont="1">
      <alignment shrinkToFit="0" vertical="bottom" wrapText="0"/>
    </xf>
    <xf borderId="67" fillId="2" fontId="5" numFmtId="0" xfId="0" applyAlignment="1" applyBorder="1" applyFont="1">
      <alignment shrinkToFit="0" vertical="bottom" wrapText="0"/>
    </xf>
  </cellXfs>
  <cellStyles count="1">
    <cellStyle xfId="0" name="Normal" builtinId="0"/>
  </cellStyles>
  <dxfs count="6">
    <dxf>
      <font/>
      <fill>
        <patternFill patternType="solid">
          <fgColor rgb="FFFFFF00"/>
          <bgColor rgb="FFFFFF00"/>
        </patternFill>
      </fill>
      <border/>
    </dxf>
    <dxf>
      <font/>
      <fill>
        <patternFill patternType="solid">
          <fgColor rgb="FFD8D8D8"/>
          <bgColor rgb="FFD8D8D8"/>
        </patternFill>
      </fill>
      <border/>
    </dxf>
    <dxf>
      <font>
        <color theme="0"/>
      </font>
      <fill>
        <patternFill patternType="solid">
          <fgColor rgb="FF953734"/>
          <bgColor rgb="FF953734"/>
        </patternFill>
      </fill>
      <border/>
    </dxf>
    <dxf>
      <font/>
      <fill>
        <patternFill patternType="solid">
          <fgColor rgb="FFC0C0C0"/>
          <bgColor rgb="FFC0C0C0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F0000"/>
          <bgColor rgb="FFFF0000"/>
        </patternFill>
      </fill>
      <border/>
    </dxf>
  </dxfs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2.xml"/><Relationship Id="rId3" Type="http://schemas.openxmlformats.org/officeDocument/2006/relationships/vmlDrawing" Target="../drawings/vmlDrawing1.v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9.14"/>
    <col customWidth="1" min="2" max="2" width="18.29"/>
    <col customWidth="1" min="3" max="3" width="17.43"/>
    <col customWidth="1" min="4" max="4" width="25.86"/>
    <col customWidth="1" min="5" max="6" width="9.14"/>
    <col customWidth="1" min="7" max="26" width="8.0"/>
  </cols>
  <sheetData>
    <row r="1" ht="15.0" customHeight="1">
      <c r="A1" s="3" t="s">
        <v>0</v>
      </c>
      <c r="B1" s="3" t="s">
        <v>5</v>
      </c>
      <c r="C1" s="3" t="s">
        <v>6</v>
      </c>
      <c r="D1" s="3" t="s">
        <v>7</v>
      </c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ht="14.25" customHeight="1">
      <c r="A2" s="12" t="s">
        <v>10</v>
      </c>
      <c r="B2" s="16" t="s">
        <v>11</v>
      </c>
      <c r="C2" s="12" t="s">
        <v>15</v>
      </c>
      <c r="D2" s="12" t="s">
        <v>16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ht="14.25" customHeight="1">
      <c r="A3" s="12" t="s">
        <v>17</v>
      </c>
      <c r="B3" s="16" t="s">
        <v>18</v>
      </c>
      <c r="C3" s="12" t="s">
        <v>15</v>
      </c>
      <c r="D3" s="12" t="s">
        <v>20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ht="14.25" customHeight="1">
      <c r="A4" s="12" t="s">
        <v>21</v>
      </c>
      <c r="B4" s="16" t="s">
        <v>22</v>
      </c>
      <c r="C4" s="12" t="s">
        <v>23</v>
      </c>
      <c r="D4" s="12" t="s">
        <v>24</v>
      </c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ht="14.25" customHeight="1">
      <c r="A5" s="12" t="s">
        <v>27</v>
      </c>
      <c r="B5" s="16" t="s">
        <v>28</v>
      </c>
      <c r="C5" s="12" t="s">
        <v>23</v>
      </c>
      <c r="D5" s="12" t="s">
        <v>29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ht="14.25" customHeight="1">
      <c r="A6" s="12" t="s">
        <v>32</v>
      </c>
      <c r="B6" s="16" t="s">
        <v>33</v>
      </c>
      <c r="C6" s="12" t="s">
        <v>34</v>
      </c>
      <c r="D6" s="12" t="s">
        <v>35</v>
      </c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ht="14.25" customHeight="1">
      <c r="A7" s="12" t="s">
        <v>36</v>
      </c>
      <c r="B7" s="16" t="s">
        <v>37</v>
      </c>
      <c r="C7" s="12" t="s">
        <v>38</v>
      </c>
      <c r="D7" s="12" t="s">
        <v>39</v>
      </c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ht="14.25" customHeight="1">
      <c r="A8" s="12" t="s">
        <v>40</v>
      </c>
      <c r="B8" s="16" t="s">
        <v>41</v>
      </c>
      <c r="C8" s="12" t="s">
        <v>42</v>
      </c>
      <c r="D8" s="12" t="s">
        <v>43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ht="14.25" customHeight="1">
      <c r="A9" s="12" t="s">
        <v>45</v>
      </c>
      <c r="B9" s="16" t="s">
        <v>46</v>
      </c>
      <c r="C9" s="12" t="s">
        <v>48</v>
      </c>
      <c r="D9" s="12" t="s">
        <v>49</v>
      </c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ht="14.25" customHeight="1">
      <c r="A10" s="12" t="s">
        <v>51</v>
      </c>
      <c r="B10" s="16" t="s">
        <v>52</v>
      </c>
      <c r="C10" s="12" t="s">
        <v>54</v>
      </c>
      <c r="D10" s="12" t="s">
        <v>56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ht="14.25" customHeight="1">
      <c r="A11" s="12" t="s">
        <v>57</v>
      </c>
      <c r="B11" s="16" t="s">
        <v>59</v>
      </c>
      <c r="C11" s="12" t="s">
        <v>23</v>
      </c>
      <c r="D11" s="12" t="s">
        <v>60</v>
      </c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ht="14.25" customHeight="1">
      <c r="A12" s="12" t="s">
        <v>61</v>
      </c>
      <c r="B12" s="16" t="s">
        <v>62</v>
      </c>
      <c r="C12" s="12" t="s">
        <v>23</v>
      </c>
      <c r="D12" s="12" t="s">
        <v>63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ht="14.25" customHeight="1">
      <c r="A13" s="12" t="s">
        <v>64</v>
      </c>
      <c r="B13" s="16" t="s">
        <v>65</v>
      </c>
      <c r="C13" s="12" t="s">
        <v>66</v>
      </c>
      <c r="D13" s="12" t="s">
        <v>67</v>
      </c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ht="14.25" customHeight="1">
      <c r="A14" s="12" t="s">
        <v>68</v>
      </c>
      <c r="B14" s="16" t="s">
        <v>69</v>
      </c>
      <c r="C14" s="12" t="s">
        <v>66</v>
      </c>
      <c r="D14" s="12" t="s">
        <v>70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ht="14.25" customHeight="1">
      <c r="A15" s="12" t="s">
        <v>71</v>
      </c>
      <c r="B15" s="16" t="s">
        <v>72</v>
      </c>
      <c r="C15" s="12" t="s">
        <v>23</v>
      </c>
      <c r="D15" s="12" t="s">
        <v>73</v>
      </c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ht="14.25" customHeight="1">
      <c r="A16" s="12" t="s">
        <v>74</v>
      </c>
      <c r="B16" s="16" t="s">
        <v>75</v>
      </c>
      <c r="C16" s="12" t="s">
        <v>23</v>
      </c>
      <c r="D16" s="12" t="s">
        <v>76</v>
      </c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ht="14.25" customHeight="1">
      <c r="A17" s="12" t="s">
        <v>78</v>
      </c>
      <c r="B17" s="16" t="s">
        <v>79</v>
      </c>
      <c r="C17" s="12" t="s">
        <v>23</v>
      </c>
      <c r="D17" s="12" t="s">
        <v>80</v>
      </c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ht="14.25" customHeight="1">
      <c r="A18" s="12" t="s">
        <v>81</v>
      </c>
      <c r="B18" s="16" t="s">
        <v>82</v>
      </c>
      <c r="C18" s="12" t="s">
        <v>23</v>
      </c>
      <c r="D18" s="12" t="s">
        <v>83</v>
      </c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ht="14.25" customHeight="1">
      <c r="A19" s="12" t="s">
        <v>84</v>
      </c>
      <c r="B19" s="16" t="s">
        <v>85</v>
      </c>
      <c r="C19" s="12" t="s">
        <v>86</v>
      </c>
      <c r="D19" s="12" t="s">
        <v>87</v>
      </c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ht="14.25" customHeight="1">
      <c r="A20" s="12" t="s">
        <v>88</v>
      </c>
      <c r="B20" s="16" t="s">
        <v>90</v>
      </c>
      <c r="C20" s="12" t="s">
        <v>91</v>
      </c>
      <c r="D20" s="12" t="s">
        <v>92</v>
      </c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ht="14.25" customHeight="1">
      <c r="A21" s="12" t="s">
        <v>94</v>
      </c>
      <c r="B21" s="16" t="s">
        <v>95</v>
      </c>
      <c r="C21" s="12" t="s">
        <v>96</v>
      </c>
      <c r="D21" s="12" t="s">
        <v>98</v>
      </c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ht="14.25" customHeight="1">
      <c r="A22" s="12" t="s">
        <v>107</v>
      </c>
      <c r="B22" s="16" t="s">
        <v>109</v>
      </c>
      <c r="C22" s="12" t="s">
        <v>96</v>
      </c>
      <c r="D22" s="12" t="s">
        <v>110</v>
      </c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ht="14.25" customHeight="1">
      <c r="A23" s="12" t="s">
        <v>111</v>
      </c>
      <c r="B23" s="16" t="s">
        <v>112</v>
      </c>
      <c r="C23" s="12" t="s">
        <v>48</v>
      </c>
      <c r="D23" s="12" t="s">
        <v>113</v>
      </c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ht="14.25" customHeight="1">
      <c r="A24" s="12" t="s">
        <v>115</v>
      </c>
      <c r="B24" s="16" t="s">
        <v>117</v>
      </c>
      <c r="C24" s="12" t="s">
        <v>23</v>
      </c>
      <c r="D24" s="12" t="s">
        <v>120</v>
      </c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ht="14.25" customHeight="1">
      <c r="A25" s="12" t="s">
        <v>129</v>
      </c>
      <c r="B25" s="16" t="s">
        <v>130</v>
      </c>
      <c r="C25" s="12" t="s">
        <v>23</v>
      </c>
      <c r="D25" s="12" t="s">
        <v>131</v>
      </c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ht="14.25" customHeight="1">
      <c r="A26" s="12" t="s">
        <v>132</v>
      </c>
      <c r="B26" s="16" t="s">
        <v>133</v>
      </c>
      <c r="C26" s="12" t="s">
        <v>134</v>
      </c>
      <c r="D26" s="12" t="s">
        <v>135</v>
      </c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ht="14.25" customHeight="1">
      <c r="A27" s="12" t="s">
        <v>136</v>
      </c>
      <c r="B27" s="16" t="s">
        <v>137</v>
      </c>
      <c r="C27" s="12" t="s">
        <v>96</v>
      </c>
      <c r="D27" s="12" t="s">
        <v>138</v>
      </c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ht="14.25" customHeight="1">
      <c r="A28" s="12" t="s">
        <v>139</v>
      </c>
      <c r="B28" s="16" t="s">
        <v>140</v>
      </c>
      <c r="C28" s="12" t="s">
        <v>141</v>
      </c>
      <c r="D28" s="12" t="s">
        <v>142</v>
      </c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ht="14.25" customHeight="1">
      <c r="A29" s="12" t="s">
        <v>143</v>
      </c>
      <c r="B29" s="16" t="s">
        <v>144</v>
      </c>
      <c r="C29" s="12" t="s">
        <v>23</v>
      </c>
      <c r="D29" s="12" t="s">
        <v>145</v>
      </c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ht="14.25" customHeight="1">
      <c r="A30" s="12" t="s">
        <v>146</v>
      </c>
      <c r="B30" s="16" t="s">
        <v>147</v>
      </c>
      <c r="C30" s="12" t="s">
        <v>23</v>
      </c>
      <c r="D30" s="12" t="s">
        <v>148</v>
      </c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ht="14.25" customHeight="1">
      <c r="A31" s="12" t="s">
        <v>150</v>
      </c>
      <c r="B31" s="16" t="s">
        <v>151</v>
      </c>
      <c r="C31" s="12" t="s">
        <v>42</v>
      </c>
      <c r="D31" s="12" t="s">
        <v>152</v>
      </c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ht="14.25" customHeight="1">
      <c r="A32" s="12" t="s">
        <v>153</v>
      </c>
      <c r="B32" s="16" t="s">
        <v>154</v>
      </c>
      <c r="C32" s="12" t="s">
        <v>23</v>
      </c>
      <c r="D32" s="12" t="s">
        <v>155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ht="14.25" customHeight="1">
      <c r="A33" s="12" t="s">
        <v>156</v>
      </c>
      <c r="B33" s="16" t="s">
        <v>157</v>
      </c>
      <c r="C33" s="12" t="s">
        <v>23</v>
      </c>
      <c r="D33" s="12" t="s">
        <v>158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ht="14.25" customHeight="1">
      <c r="A34" s="12" t="s">
        <v>159</v>
      </c>
      <c r="B34" s="16" t="s">
        <v>160</v>
      </c>
      <c r="C34" s="12" t="s">
        <v>23</v>
      </c>
      <c r="D34" s="12" t="s">
        <v>161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ht="14.25" customHeight="1">
      <c r="A35" s="12" t="s">
        <v>162</v>
      </c>
      <c r="B35" s="16" t="s">
        <v>163</v>
      </c>
      <c r="C35" s="12" t="s">
        <v>15</v>
      </c>
      <c r="D35" s="12" t="s">
        <v>164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ht="14.25" customHeight="1">
      <c r="A36" s="12" t="s">
        <v>165</v>
      </c>
      <c r="B36" s="16" t="s">
        <v>166</v>
      </c>
      <c r="C36" s="12" t="s">
        <v>48</v>
      </c>
      <c r="D36" s="12" t="s">
        <v>167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ht="14.25" customHeight="1">
      <c r="A37" s="12" t="s">
        <v>168</v>
      </c>
      <c r="B37" s="16" t="s">
        <v>169</v>
      </c>
      <c r="C37" s="12" t="s">
        <v>170</v>
      </c>
      <c r="D37" s="12" t="s">
        <v>171</v>
      </c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ht="14.25" customHeight="1">
      <c r="A38" s="12" t="s">
        <v>172</v>
      </c>
      <c r="B38" s="16" t="s">
        <v>173</v>
      </c>
      <c r="C38" s="12" t="s">
        <v>96</v>
      </c>
      <c r="D38" s="12" t="s">
        <v>174</v>
      </c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ht="14.25" customHeight="1">
      <c r="A39" s="12" t="s">
        <v>175</v>
      </c>
      <c r="B39" s="16" t="s">
        <v>176</v>
      </c>
      <c r="C39" s="12" t="s">
        <v>23</v>
      </c>
      <c r="D39" s="12" t="s">
        <v>177</v>
      </c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ht="14.25" customHeight="1">
      <c r="A40" s="12" t="s">
        <v>178</v>
      </c>
      <c r="B40" s="16" t="s">
        <v>179</v>
      </c>
      <c r="C40" s="12" t="s">
        <v>180</v>
      </c>
      <c r="D40" s="12" t="s">
        <v>181</v>
      </c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ht="14.25" customHeight="1">
      <c r="A41" s="12" t="s">
        <v>182</v>
      </c>
      <c r="B41" s="16" t="s">
        <v>183</v>
      </c>
      <c r="C41" s="12" t="s">
        <v>66</v>
      </c>
      <c r="D41" s="12" t="s">
        <v>184</v>
      </c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ht="14.25" customHeight="1">
      <c r="A42" s="12" t="s">
        <v>185</v>
      </c>
      <c r="B42" s="16" t="s">
        <v>186</v>
      </c>
      <c r="C42" s="12" t="s">
        <v>23</v>
      </c>
      <c r="D42" s="12" t="s">
        <v>187</v>
      </c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ht="14.25" customHeight="1">
      <c r="A43" s="12" t="s">
        <v>188</v>
      </c>
      <c r="B43" s="16" t="s">
        <v>189</v>
      </c>
      <c r="C43" s="12" t="s">
        <v>23</v>
      </c>
      <c r="D43" s="12" t="s">
        <v>190</v>
      </c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ht="14.25" customHeight="1">
      <c r="A44" s="12" t="s">
        <v>191</v>
      </c>
      <c r="B44" s="16" t="s">
        <v>192</v>
      </c>
      <c r="C44" s="12" t="s">
        <v>23</v>
      </c>
      <c r="D44" s="12" t="s">
        <v>193</v>
      </c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ht="14.25" customHeight="1">
      <c r="A45" s="12" t="s">
        <v>194</v>
      </c>
      <c r="B45" s="16" t="s">
        <v>195</v>
      </c>
      <c r="C45" s="12" t="s">
        <v>170</v>
      </c>
      <c r="D45" s="12" t="s">
        <v>196</v>
      </c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ht="14.25" customHeight="1">
      <c r="A46" s="12" t="s">
        <v>197</v>
      </c>
      <c r="B46" s="16" t="s">
        <v>198</v>
      </c>
      <c r="C46" s="12" t="s">
        <v>96</v>
      </c>
      <c r="D46" s="12" t="s">
        <v>199</v>
      </c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ht="14.25" customHeight="1">
      <c r="A47" s="12" t="s">
        <v>200</v>
      </c>
      <c r="B47" s="16" t="s">
        <v>201</v>
      </c>
      <c r="C47" s="12" t="s">
        <v>23</v>
      </c>
      <c r="D47" s="12" t="s">
        <v>202</v>
      </c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ht="14.25" customHeight="1">
      <c r="A48" s="12" t="s">
        <v>203</v>
      </c>
      <c r="B48" s="16" t="s">
        <v>204</v>
      </c>
      <c r="C48" s="12" t="s">
        <v>54</v>
      </c>
      <c r="D48" s="12" t="s">
        <v>205</v>
      </c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ht="14.25" customHeight="1">
      <c r="A49" s="12" t="s">
        <v>206</v>
      </c>
      <c r="B49" s="16" t="s">
        <v>207</v>
      </c>
      <c r="C49" s="12" t="s">
        <v>86</v>
      </c>
      <c r="D49" s="12" t="s">
        <v>208</v>
      </c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ht="14.25" customHeight="1">
      <c r="A50" s="12" t="s">
        <v>209</v>
      </c>
      <c r="B50" s="16" t="s">
        <v>210</v>
      </c>
      <c r="C50" s="12" t="s">
        <v>23</v>
      </c>
      <c r="D50" s="12" t="s">
        <v>211</v>
      </c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ht="14.25" customHeight="1">
      <c r="A51" s="12" t="s">
        <v>212</v>
      </c>
      <c r="B51" s="16" t="s">
        <v>213</v>
      </c>
      <c r="C51" s="12" t="s">
        <v>23</v>
      </c>
      <c r="D51" s="12" t="s">
        <v>214</v>
      </c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ht="14.25" customHeight="1">
      <c r="A52" s="12" t="s">
        <v>215</v>
      </c>
      <c r="B52" s="16" t="s">
        <v>216</v>
      </c>
      <c r="C52" s="12" t="s">
        <v>48</v>
      </c>
      <c r="D52" s="12" t="s">
        <v>217</v>
      </c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ht="14.25" customHeight="1">
      <c r="A53" s="12" t="s">
        <v>218</v>
      </c>
      <c r="B53" s="16" t="s">
        <v>219</v>
      </c>
      <c r="C53" s="12" t="s">
        <v>141</v>
      </c>
      <c r="D53" s="12" t="s">
        <v>142</v>
      </c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ht="14.25" customHeight="1">
      <c r="A54" s="12" t="s">
        <v>220</v>
      </c>
      <c r="B54" s="16" t="s">
        <v>221</v>
      </c>
      <c r="C54" s="12" t="s">
        <v>23</v>
      </c>
      <c r="D54" s="12" t="s">
        <v>222</v>
      </c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ht="14.25" customHeight="1">
      <c r="A55" s="12" t="s">
        <v>223</v>
      </c>
      <c r="B55" s="16" t="s">
        <v>224</v>
      </c>
      <c r="C55" s="12" t="s">
        <v>23</v>
      </c>
      <c r="D55" s="12" t="s">
        <v>225</v>
      </c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ht="14.25" customHeight="1">
      <c r="A56" s="12" t="s">
        <v>226</v>
      </c>
      <c r="B56" s="16" t="s">
        <v>227</v>
      </c>
      <c r="C56" s="12" t="s">
        <v>23</v>
      </c>
      <c r="D56" s="12" t="s">
        <v>228</v>
      </c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ht="14.25" customHeight="1">
      <c r="A57" s="12" t="s">
        <v>229</v>
      </c>
      <c r="B57" s="16" t="s">
        <v>230</v>
      </c>
      <c r="C57" s="12" t="s">
        <v>86</v>
      </c>
      <c r="D57" s="12" t="s">
        <v>231</v>
      </c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ht="14.25" customHeight="1">
      <c r="A58" s="12" t="s">
        <v>232</v>
      </c>
      <c r="B58" s="16" t="s">
        <v>233</v>
      </c>
      <c r="C58" s="12" t="s">
        <v>23</v>
      </c>
      <c r="D58" s="12" t="s">
        <v>234</v>
      </c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ht="14.25" customHeight="1">
      <c r="A59" s="12" t="s">
        <v>235</v>
      </c>
      <c r="B59" s="16" t="s">
        <v>236</v>
      </c>
      <c r="C59" s="12" t="s">
        <v>23</v>
      </c>
      <c r="D59" s="12" t="s">
        <v>237</v>
      </c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ht="14.25" customHeight="1">
      <c r="A60" s="12" t="s">
        <v>238</v>
      </c>
      <c r="B60" s="16" t="s">
        <v>239</v>
      </c>
      <c r="C60" s="12" t="s">
        <v>23</v>
      </c>
      <c r="D60" s="12" t="s">
        <v>240</v>
      </c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ht="14.25" customHeight="1">
      <c r="A61" s="12" t="s">
        <v>241</v>
      </c>
      <c r="B61" s="16" t="s">
        <v>242</v>
      </c>
      <c r="C61" s="12" t="s">
        <v>23</v>
      </c>
      <c r="D61" s="12" t="s">
        <v>243</v>
      </c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ht="14.25" customHeight="1">
      <c r="A62" s="12" t="s">
        <v>244</v>
      </c>
      <c r="B62" s="16" t="s">
        <v>245</v>
      </c>
      <c r="C62" s="12" t="s">
        <v>246</v>
      </c>
      <c r="D62" s="12" t="s">
        <v>247</v>
      </c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ht="14.25" customHeight="1">
      <c r="A63" s="12" t="s">
        <v>248</v>
      </c>
      <c r="B63" s="16" t="s">
        <v>249</v>
      </c>
      <c r="C63" s="12" t="s">
        <v>23</v>
      </c>
      <c r="D63" s="12" t="s">
        <v>250</v>
      </c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ht="14.25" customHeight="1">
      <c r="A64" s="12" t="s">
        <v>251</v>
      </c>
      <c r="B64" s="16" t="s">
        <v>252</v>
      </c>
      <c r="C64" s="12" t="s">
        <v>23</v>
      </c>
      <c r="D64" s="12" t="s">
        <v>253</v>
      </c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ht="14.25" customHeight="1">
      <c r="A65" s="12" t="s">
        <v>255</v>
      </c>
      <c r="B65" s="16" t="s">
        <v>256</v>
      </c>
      <c r="C65" s="12" t="s">
        <v>23</v>
      </c>
      <c r="D65" s="12" t="s">
        <v>257</v>
      </c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ht="14.25" customHeight="1">
      <c r="A66" s="12" t="s">
        <v>258</v>
      </c>
      <c r="B66" s="16" t="s">
        <v>259</v>
      </c>
      <c r="C66" s="12" t="s">
        <v>91</v>
      </c>
      <c r="D66" s="12" t="s">
        <v>260</v>
      </c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ht="14.25" customHeight="1">
      <c r="A67" s="12" t="s">
        <v>261</v>
      </c>
      <c r="B67" s="16" t="s">
        <v>262</v>
      </c>
      <c r="C67" s="12" t="s">
        <v>96</v>
      </c>
      <c r="D67" s="12" t="s">
        <v>263</v>
      </c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ht="14.25" customHeight="1">
      <c r="A68" s="12" t="s">
        <v>264</v>
      </c>
      <c r="B68" s="16" t="s">
        <v>265</v>
      </c>
      <c r="C68" s="12" t="s">
        <v>23</v>
      </c>
      <c r="D68" s="12" t="s">
        <v>266</v>
      </c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ht="14.25" customHeight="1">
      <c r="A69" s="12" t="s">
        <v>267</v>
      </c>
      <c r="B69" s="16" t="s">
        <v>268</v>
      </c>
      <c r="C69" s="12" t="s">
        <v>23</v>
      </c>
      <c r="D69" s="12" t="s">
        <v>269</v>
      </c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ht="14.25" customHeight="1">
      <c r="A70" s="12" t="s">
        <v>270</v>
      </c>
      <c r="B70" s="16" t="s">
        <v>271</v>
      </c>
      <c r="C70" s="12" t="s">
        <v>23</v>
      </c>
      <c r="D70" s="12" t="s">
        <v>272</v>
      </c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ht="14.25" customHeight="1">
      <c r="A71" s="12" t="s">
        <v>273</v>
      </c>
      <c r="B71" s="16" t="s">
        <v>274</v>
      </c>
      <c r="C71" s="12" t="s">
        <v>23</v>
      </c>
      <c r="D71" s="12" t="s">
        <v>275</v>
      </c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ht="14.25" customHeight="1">
      <c r="A72" s="12" t="s">
        <v>276</v>
      </c>
      <c r="B72" s="16" t="s">
        <v>277</v>
      </c>
      <c r="C72" s="12" t="s">
        <v>23</v>
      </c>
      <c r="D72" s="12" t="s">
        <v>278</v>
      </c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ht="14.25" customHeight="1">
      <c r="A73" s="12" t="s">
        <v>279</v>
      </c>
      <c r="B73" s="16" t="s">
        <v>280</v>
      </c>
      <c r="C73" s="12" t="s">
        <v>23</v>
      </c>
      <c r="D73" s="12" t="s">
        <v>281</v>
      </c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ht="14.25" customHeight="1">
      <c r="A74" s="12" t="s">
        <v>282</v>
      </c>
      <c r="B74" s="16" t="s">
        <v>283</v>
      </c>
      <c r="C74" s="12" t="s">
        <v>284</v>
      </c>
      <c r="D74" s="12" t="s">
        <v>285</v>
      </c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ht="14.25" customHeight="1">
      <c r="A75" s="12" t="s">
        <v>286</v>
      </c>
      <c r="B75" s="16" t="s">
        <v>287</v>
      </c>
      <c r="C75" s="12" t="s">
        <v>23</v>
      </c>
      <c r="D75" s="12" t="s">
        <v>288</v>
      </c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ht="14.25" customHeight="1">
      <c r="A76" s="12" t="s">
        <v>289</v>
      </c>
      <c r="B76" s="16" t="s">
        <v>290</v>
      </c>
      <c r="C76" s="12" t="s">
        <v>291</v>
      </c>
      <c r="D76" s="12" t="s">
        <v>292</v>
      </c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ht="14.25" customHeight="1">
      <c r="A77" s="12" t="s">
        <v>293</v>
      </c>
      <c r="B77" s="16" t="s">
        <v>294</v>
      </c>
      <c r="C77" s="12" t="s">
        <v>291</v>
      </c>
      <c r="D77" s="12" t="s">
        <v>295</v>
      </c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ht="14.25" customHeight="1">
      <c r="A78" s="12" t="s">
        <v>296</v>
      </c>
      <c r="B78" s="16" t="s">
        <v>297</v>
      </c>
      <c r="C78" s="12" t="s">
        <v>141</v>
      </c>
      <c r="D78" s="12" t="s">
        <v>298</v>
      </c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ht="14.25" customHeight="1">
      <c r="A79" s="12" t="s">
        <v>299</v>
      </c>
      <c r="B79" s="16" t="s">
        <v>300</v>
      </c>
      <c r="C79" s="12" t="s">
        <v>301</v>
      </c>
      <c r="D79" s="12" t="s">
        <v>302</v>
      </c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ht="14.25" customHeight="1">
      <c r="A80" s="12" t="s">
        <v>303</v>
      </c>
      <c r="B80" s="16" t="s">
        <v>304</v>
      </c>
      <c r="C80" s="12" t="s">
        <v>42</v>
      </c>
      <c r="D80" s="12" t="s">
        <v>305</v>
      </c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ht="14.25" customHeight="1">
      <c r="A81" s="12" t="s">
        <v>306</v>
      </c>
      <c r="B81" s="16" t="s">
        <v>307</v>
      </c>
      <c r="C81" s="12" t="s">
        <v>15</v>
      </c>
      <c r="D81" s="12" t="s">
        <v>308</v>
      </c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ht="14.25" customHeight="1">
      <c r="A82" s="12" t="s">
        <v>309</v>
      </c>
      <c r="B82" s="16" t="s">
        <v>310</v>
      </c>
      <c r="C82" s="12" t="s">
        <v>96</v>
      </c>
      <c r="D82" s="12" t="s">
        <v>311</v>
      </c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ht="14.25" customHeight="1">
      <c r="A83" s="12" t="s">
        <v>312</v>
      </c>
      <c r="B83" s="16" t="s">
        <v>313</v>
      </c>
      <c r="C83" s="12" t="s">
        <v>23</v>
      </c>
      <c r="D83" s="12" t="s">
        <v>314</v>
      </c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ht="14.25" customHeight="1">
      <c r="A84" s="12" t="s">
        <v>315</v>
      </c>
      <c r="B84" s="16" t="s">
        <v>316</v>
      </c>
      <c r="C84" s="12" t="s">
        <v>23</v>
      </c>
      <c r="D84" s="12" t="s">
        <v>317</v>
      </c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ht="14.25" customHeight="1">
      <c r="A85" s="12" t="s">
        <v>318</v>
      </c>
      <c r="B85" s="16" t="s">
        <v>319</v>
      </c>
      <c r="C85" s="12" t="s">
        <v>23</v>
      </c>
      <c r="D85" s="12" t="s">
        <v>320</v>
      </c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ht="14.25" customHeight="1">
      <c r="A86" s="12" t="s">
        <v>321</v>
      </c>
      <c r="B86" s="16" t="s">
        <v>322</v>
      </c>
      <c r="C86" s="12" t="s">
        <v>23</v>
      </c>
      <c r="D86" s="12" t="s">
        <v>323</v>
      </c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ht="14.25" customHeight="1">
      <c r="A87" s="12" t="s">
        <v>324</v>
      </c>
      <c r="B87" s="16" t="s">
        <v>325</v>
      </c>
      <c r="C87" s="12" t="s">
        <v>23</v>
      </c>
      <c r="D87" s="12" t="s">
        <v>326</v>
      </c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ht="14.25" customHeight="1">
      <c r="A88" s="12" t="s">
        <v>327</v>
      </c>
      <c r="B88" s="16" t="s">
        <v>328</v>
      </c>
      <c r="C88" s="12" t="s">
        <v>23</v>
      </c>
      <c r="D88" s="12" t="s">
        <v>329</v>
      </c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ht="14.25" customHeight="1">
      <c r="A89" s="12" t="s">
        <v>330</v>
      </c>
      <c r="B89" s="16" t="s">
        <v>331</v>
      </c>
      <c r="C89" s="12" t="s">
        <v>15</v>
      </c>
      <c r="D89" s="12" t="s">
        <v>332</v>
      </c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ht="14.25" customHeight="1">
      <c r="A90" s="12" t="s">
        <v>333</v>
      </c>
      <c r="B90" s="16" t="s">
        <v>334</v>
      </c>
      <c r="C90" s="12" t="s">
        <v>23</v>
      </c>
      <c r="D90" s="12" t="s">
        <v>335</v>
      </c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ht="14.25" customHeight="1">
      <c r="A91" s="12" t="s">
        <v>336</v>
      </c>
      <c r="B91" s="16" t="s">
        <v>337</v>
      </c>
      <c r="C91" s="12" t="s">
        <v>42</v>
      </c>
      <c r="D91" s="12" t="s">
        <v>338</v>
      </c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ht="14.25" customHeight="1">
      <c r="A92" s="12" t="s">
        <v>340</v>
      </c>
      <c r="B92" s="16" t="s">
        <v>341</v>
      </c>
      <c r="C92" s="12" t="s">
        <v>23</v>
      </c>
      <c r="D92" s="12" t="s">
        <v>342</v>
      </c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ht="14.25" customHeight="1">
      <c r="A93" s="12" t="s">
        <v>343</v>
      </c>
      <c r="B93" s="16" t="s">
        <v>344</v>
      </c>
      <c r="C93" s="12" t="s">
        <v>96</v>
      </c>
      <c r="D93" s="12" t="s">
        <v>345</v>
      </c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ht="14.25" customHeight="1">
      <c r="A94" s="12" t="s">
        <v>346</v>
      </c>
      <c r="B94" s="16" t="s">
        <v>347</v>
      </c>
      <c r="C94" s="12" t="s">
        <v>348</v>
      </c>
      <c r="D94" s="12" t="s">
        <v>349</v>
      </c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ht="14.25" customHeight="1">
      <c r="A95" s="12" t="s">
        <v>350</v>
      </c>
      <c r="B95" s="16" t="s">
        <v>351</v>
      </c>
      <c r="C95" s="82" t="s">
        <v>38</v>
      </c>
      <c r="D95" s="12" t="s">
        <v>352</v>
      </c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ht="14.25" customHeight="1">
      <c r="A96" s="12" t="s">
        <v>353</v>
      </c>
      <c r="B96" s="16" t="s">
        <v>354</v>
      </c>
      <c r="C96" s="12" t="s">
        <v>23</v>
      </c>
      <c r="D96" s="12" t="s">
        <v>355</v>
      </c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ht="14.25" customHeight="1">
      <c r="A97" s="12" t="s">
        <v>356</v>
      </c>
      <c r="B97" s="16" t="s">
        <v>357</v>
      </c>
      <c r="C97" s="12" t="s">
        <v>54</v>
      </c>
      <c r="D97" s="12" t="s">
        <v>358</v>
      </c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ht="14.25" customHeight="1">
      <c r="A98" s="12" t="s">
        <v>359</v>
      </c>
      <c r="B98" s="16" t="s">
        <v>360</v>
      </c>
      <c r="C98" s="12" t="s">
        <v>48</v>
      </c>
      <c r="D98" s="12" t="s">
        <v>361</v>
      </c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ht="14.25" customHeight="1">
      <c r="A99" s="12" t="s">
        <v>362</v>
      </c>
      <c r="B99" s="16" t="s">
        <v>363</v>
      </c>
      <c r="C99" s="12" t="s">
        <v>134</v>
      </c>
      <c r="D99" s="12" t="s">
        <v>364</v>
      </c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ht="14.25" customHeight="1">
      <c r="A100" s="12" t="s">
        <v>366</v>
      </c>
      <c r="B100" s="16" t="s">
        <v>367</v>
      </c>
      <c r="C100" s="12" t="s">
        <v>23</v>
      </c>
      <c r="D100" s="12" t="s">
        <v>368</v>
      </c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ht="14.25" customHeight="1">
      <c r="A101" s="7"/>
      <c r="B101" s="7"/>
      <c r="C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ht="14.25" customHeight="1">
      <c r="A102" s="7"/>
      <c r="B102" s="7"/>
      <c r="C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ht="14.25" customHeight="1">
      <c r="A103" s="7"/>
      <c r="B103" s="7"/>
      <c r="C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ht="14.25" customHeight="1">
      <c r="A104" s="7"/>
      <c r="B104" s="7"/>
      <c r="C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ht="14.25" customHeight="1">
      <c r="A105" s="7"/>
      <c r="B105" s="7"/>
      <c r="C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ht="14.25" customHeight="1">
      <c r="A106" s="7"/>
      <c r="B106" s="7"/>
      <c r="C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ht="14.25" customHeight="1">
      <c r="A107" s="7"/>
      <c r="B107" s="7"/>
      <c r="C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ht="14.25" customHeight="1">
      <c r="A108" s="7"/>
      <c r="B108" s="7"/>
      <c r="C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ht="14.25" customHeight="1">
      <c r="A109" s="7"/>
      <c r="B109" s="7"/>
      <c r="C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ht="14.25" customHeight="1">
      <c r="A110" s="7"/>
      <c r="B110" s="7"/>
      <c r="C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ht="14.25" customHeight="1">
      <c r="A111" s="7"/>
      <c r="B111" s="7"/>
      <c r="C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ht="14.25" customHeight="1">
      <c r="A112" s="7"/>
      <c r="B112" s="7"/>
      <c r="C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ht="14.25" customHeight="1">
      <c r="A113" s="7"/>
      <c r="B113" s="7"/>
      <c r="C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ht="14.25" customHeight="1">
      <c r="A114" s="7"/>
      <c r="B114" s="7"/>
      <c r="C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ht="14.25" customHeight="1">
      <c r="A115" s="7"/>
      <c r="B115" s="7"/>
      <c r="C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ht="14.25" customHeight="1">
      <c r="A116" s="7"/>
      <c r="B116" s="7"/>
      <c r="C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ht="14.25" customHeight="1">
      <c r="A117" s="7"/>
      <c r="B117" s="7"/>
      <c r="C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ht="14.25" customHeight="1">
      <c r="A118" s="7"/>
      <c r="B118" s="7"/>
      <c r="C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ht="14.25" customHeight="1">
      <c r="A119" s="7"/>
      <c r="B119" s="7"/>
      <c r="C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ht="14.25" customHeight="1">
      <c r="A120" s="7"/>
      <c r="B120" s="7"/>
      <c r="C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ht="14.25" customHeight="1">
      <c r="A121" s="7"/>
      <c r="B121" s="7"/>
      <c r="C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ht="14.25" customHeight="1">
      <c r="A122" s="7"/>
      <c r="B122" s="7"/>
      <c r="C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ht="14.25" customHeight="1">
      <c r="A123" s="7"/>
      <c r="B123" s="7"/>
      <c r="C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ht="14.25" customHeight="1">
      <c r="A124" s="7"/>
      <c r="B124" s="7"/>
      <c r="C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ht="14.25" customHeight="1">
      <c r="A125" s="7"/>
      <c r="B125" s="7"/>
      <c r="C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ht="14.25" customHeight="1">
      <c r="A126" s="7"/>
      <c r="B126" s="7"/>
      <c r="C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ht="14.25" customHeight="1">
      <c r="A127" s="7"/>
      <c r="B127" s="7"/>
      <c r="C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ht="14.25" customHeight="1">
      <c r="A128" s="7"/>
      <c r="B128" s="7"/>
      <c r="C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ht="14.25" customHeight="1">
      <c r="A129" s="7"/>
      <c r="B129" s="7"/>
      <c r="C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ht="14.25" customHeight="1">
      <c r="A130" s="7"/>
      <c r="B130" s="7"/>
      <c r="C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ht="14.25" customHeight="1">
      <c r="A131" s="7"/>
      <c r="B131" s="7"/>
      <c r="C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ht="14.25" customHeight="1">
      <c r="A132" s="7"/>
      <c r="B132" s="7"/>
      <c r="C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ht="14.25" customHeight="1">
      <c r="A133" s="7"/>
      <c r="B133" s="7"/>
      <c r="C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ht="14.25" customHeight="1">
      <c r="A134" s="7"/>
      <c r="B134" s="7"/>
      <c r="C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ht="14.25" customHeight="1">
      <c r="A135" s="7"/>
      <c r="B135" s="7"/>
      <c r="C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ht="14.25" customHeight="1">
      <c r="A136" s="7"/>
      <c r="B136" s="7"/>
      <c r="C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ht="14.25" customHeight="1">
      <c r="A137" s="7"/>
      <c r="B137" s="7"/>
      <c r="C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ht="14.25" customHeight="1">
      <c r="A138" s="7"/>
      <c r="B138" s="7"/>
      <c r="C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ht="14.25" customHeight="1">
      <c r="A139" s="7"/>
      <c r="B139" s="7"/>
      <c r="C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ht="14.25" customHeight="1">
      <c r="A140" s="7"/>
      <c r="B140" s="7"/>
      <c r="C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ht="14.25" customHeight="1">
      <c r="A141" s="7"/>
      <c r="B141" s="7"/>
      <c r="C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ht="14.25" customHeight="1">
      <c r="A142" s="7"/>
      <c r="B142" s="7"/>
      <c r="C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ht="14.25" customHeight="1">
      <c r="A143" s="7"/>
      <c r="B143" s="7"/>
      <c r="C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ht="14.25" customHeight="1">
      <c r="A144" s="7"/>
      <c r="B144" s="7"/>
      <c r="C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ht="14.25" customHeight="1">
      <c r="A145" s="7"/>
      <c r="B145" s="7"/>
      <c r="C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ht="14.25" customHeight="1">
      <c r="A146" s="7"/>
      <c r="B146" s="7"/>
      <c r="C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ht="14.25" customHeight="1">
      <c r="A147" s="7"/>
      <c r="B147" s="7"/>
      <c r="C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ht="14.25" customHeight="1">
      <c r="A148" s="7"/>
      <c r="B148" s="7"/>
      <c r="C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ht="14.25" customHeight="1">
      <c r="A149" s="7"/>
      <c r="B149" s="7"/>
      <c r="C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ht="14.25" customHeight="1">
      <c r="A150" s="7"/>
      <c r="B150" s="7"/>
      <c r="C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ht="14.25" customHeight="1">
      <c r="A151" s="7"/>
      <c r="B151" s="7"/>
      <c r="C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ht="14.25" customHeight="1">
      <c r="A152" s="7"/>
      <c r="B152" s="7"/>
      <c r="C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ht="14.25" customHeight="1">
      <c r="A153" s="7"/>
      <c r="B153" s="7"/>
      <c r="C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ht="14.25" customHeight="1">
      <c r="A154" s="7"/>
      <c r="B154" s="7"/>
      <c r="C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ht="14.25" customHeight="1">
      <c r="A155" s="7"/>
      <c r="B155" s="7"/>
      <c r="C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ht="14.25" customHeight="1">
      <c r="A156" s="7"/>
      <c r="B156" s="7"/>
      <c r="C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ht="14.25" customHeight="1">
      <c r="A157" s="7"/>
      <c r="B157" s="7"/>
      <c r="C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ht="14.25" customHeight="1">
      <c r="A158" s="7"/>
      <c r="B158" s="7"/>
      <c r="C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ht="14.25" customHeight="1">
      <c r="A159" s="7"/>
      <c r="B159" s="7"/>
      <c r="C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ht="14.25" customHeight="1">
      <c r="A160" s="7"/>
      <c r="B160" s="7"/>
      <c r="C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ht="14.25" customHeight="1">
      <c r="A161" s="7"/>
      <c r="B161" s="7"/>
      <c r="C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ht="14.25" customHeight="1">
      <c r="A162" s="7"/>
      <c r="B162" s="7"/>
      <c r="C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ht="14.25" customHeight="1">
      <c r="A163" s="7"/>
      <c r="B163" s="7"/>
      <c r="C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ht="14.25" customHeight="1">
      <c r="A164" s="7"/>
      <c r="B164" s="7"/>
      <c r="C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ht="14.25" customHeight="1">
      <c r="A165" s="7"/>
      <c r="B165" s="7"/>
      <c r="C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ht="14.25" customHeight="1">
      <c r="A166" s="7"/>
      <c r="B166" s="7"/>
      <c r="C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ht="14.25" customHeight="1">
      <c r="A167" s="7"/>
      <c r="B167" s="7"/>
      <c r="C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ht="14.25" customHeight="1">
      <c r="A168" s="7"/>
      <c r="B168" s="7"/>
      <c r="C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ht="14.25" customHeight="1">
      <c r="A169" s="7"/>
      <c r="B169" s="7"/>
      <c r="C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ht="14.25" customHeight="1">
      <c r="A170" s="7"/>
      <c r="B170" s="7"/>
      <c r="C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ht="14.25" customHeight="1">
      <c r="A171" s="7"/>
      <c r="B171" s="7"/>
      <c r="C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ht="14.25" customHeight="1">
      <c r="A172" s="7"/>
      <c r="B172" s="7"/>
      <c r="C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ht="14.25" customHeight="1">
      <c r="A173" s="7"/>
      <c r="B173" s="7"/>
      <c r="C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ht="14.25" customHeight="1">
      <c r="A174" s="7"/>
      <c r="B174" s="7"/>
      <c r="C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ht="14.25" customHeight="1">
      <c r="A175" s="7"/>
      <c r="B175" s="7"/>
      <c r="C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ht="14.25" customHeight="1">
      <c r="A176" s="7"/>
      <c r="B176" s="7"/>
      <c r="C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ht="14.25" customHeight="1">
      <c r="A177" s="7"/>
      <c r="B177" s="7"/>
      <c r="C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ht="14.25" customHeight="1">
      <c r="A178" s="7"/>
      <c r="B178" s="7"/>
      <c r="C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ht="14.25" customHeight="1">
      <c r="A179" s="7"/>
      <c r="B179" s="7"/>
      <c r="C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ht="14.25" customHeight="1">
      <c r="A180" s="7"/>
      <c r="B180" s="7"/>
      <c r="C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ht="14.25" customHeight="1">
      <c r="A181" s="7"/>
      <c r="B181" s="7"/>
      <c r="C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ht="14.25" customHeight="1">
      <c r="A182" s="7"/>
      <c r="B182" s="7"/>
      <c r="C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ht="14.25" customHeight="1">
      <c r="A183" s="7"/>
      <c r="B183" s="7"/>
      <c r="C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ht="14.25" customHeight="1">
      <c r="A184" s="7"/>
      <c r="B184" s="7"/>
      <c r="C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ht="14.25" customHeight="1">
      <c r="A185" s="7"/>
      <c r="B185" s="7"/>
      <c r="C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ht="14.25" customHeight="1">
      <c r="A186" s="7"/>
      <c r="B186" s="7"/>
      <c r="C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ht="14.25" customHeight="1">
      <c r="A187" s="7"/>
      <c r="B187" s="7"/>
      <c r="C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ht="14.25" customHeight="1">
      <c r="A188" s="7"/>
      <c r="B188" s="7"/>
      <c r="C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ht="14.25" customHeight="1">
      <c r="A189" s="7"/>
      <c r="B189" s="7"/>
      <c r="C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ht="14.25" customHeight="1">
      <c r="A190" s="7"/>
      <c r="B190" s="7"/>
      <c r="C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ht="14.25" customHeight="1">
      <c r="A191" s="7"/>
      <c r="B191" s="7"/>
      <c r="C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ht="14.25" customHeight="1">
      <c r="A192" s="7"/>
      <c r="B192" s="7"/>
      <c r="C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ht="14.25" customHeight="1">
      <c r="A193" s="7"/>
      <c r="B193" s="7"/>
      <c r="C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ht="14.25" customHeight="1">
      <c r="A194" s="7"/>
      <c r="B194" s="7"/>
      <c r="C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ht="14.25" customHeight="1">
      <c r="A195" s="7"/>
      <c r="B195" s="7"/>
      <c r="C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ht="14.25" customHeight="1">
      <c r="A196" s="7"/>
      <c r="B196" s="7"/>
      <c r="C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ht="14.25" customHeight="1">
      <c r="A197" s="7"/>
      <c r="B197" s="7"/>
      <c r="C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ht="14.25" customHeight="1">
      <c r="A198" s="7"/>
      <c r="B198" s="7"/>
      <c r="C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ht="14.25" customHeight="1">
      <c r="A199" s="7"/>
      <c r="B199" s="7"/>
      <c r="C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ht="14.25" customHeight="1">
      <c r="A200" s="7"/>
      <c r="B200" s="7"/>
      <c r="C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ht="14.25" customHeight="1">
      <c r="A201" s="7"/>
      <c r="B201" s="7"/>
      <c r="C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ht="14.25" customHeight="1">
      <c r="A202" s="7"/>
      <c r="B202" s="7"/>
      <c r="C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ht="14.25" customHeight="1">
      <c r="A203" s="7"/>
      <c r="B203" s="7"/>
      <c r="C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ht="14.25" customHeight="1">
      <c r="A204" s="7"/>
      <c r="B204" s="7"/>
      <c r="C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ht="14.25" customHeight="1">
      <c r="A205" s="7"/>
      <c r="B205" s="7"/>
      <c r="C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ht="14.25" customHeight="1">
      <c r="A206" s="7"/>
      <c r="B206" s="7"/>
      <c r="C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ht="14.25" customHeight="1">
      <c r="A207" s="7"/>
      <c r="B207" s="7"/>
      <c r="C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ht="14.25" customHeight="1">
      <c r="A208" s="7"/>
      <c r="B208" s="7"/>
      <c r="C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ht="14.25" customHeight="1">
      <c r="A209" s="7"/>
      <c r="B209" s="7"/>
      <c r="C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ht="14.25" customHeight="1">
      <c r="A210" s="7"/>
      <c r="B210" s="7"/>
      <c r="C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ht="14.25" customHeight="1">
      <c r="A211" s="7"/>
      <c r="B211" s="7"/>
      <c r="C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ht="14.25" customHeight="1">
      <c r="A212" s="7"/>
      <c r="B212" s="7"/>
      <c r="C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ht="14.25" customHeight="1">
      <c r="A213" s="7"/>
      <c r="B213" s="7"/>
      <c r="C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ht="14.25" customHeight="1">
      <c r="A214" s="7"/>
      <c r="B214" s="7"/>
      <c r="C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ht="14.25" customHeight="1">
      <c r="A215" s="7"/>
      <c r="B215" s="7"/>
      <c r="C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ht="14.25" customHeight="1">
      <c r="A216" s="7"/>
      <c r="B216" s="7"/>
      <c r="C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ht="14.25" customHeight="1">
      <c r="A217" s="7"/>
      <c r="B217" s="7"/>
      <c r="C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ht="14.25" customHeight="1">
      <c r="A218" s="7"/>
      <c r="B218" s="7"/>
      <c r="C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ht="14.25" customHeight="1">
      <c r="A219" s="7"/>
      <c r="B219" s="7"/>
      <c r="C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ht="14.25" customHeight="1">
      <c r="A220" s="7"/>
      <c r="B220" s="7"/>
      <c r="C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ht="14.25" customHeight="1">
      <c r="A221" s="7"/>
      <c r="B221" s="7"/>
      <c r="C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ht="14.25" customHeight="1">
      <c r="A222" s="7"/>
      <c r="B222" s="7"/>
      <c r="C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ht="14.25" customHeight="1">
      <c r="A223" s="7"/>
      <c r="B223" s="7"/>
      <c r="C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ht="14.25" customHeight="1">
      <c r="A224" s="7"/>
      <c r="B224" s="7"/>
      <c r="C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ht="14.25" customHeight="1">
      <c r="A225" s="7"/>
      <c r="B225" s="7"/>
      <c r="C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ht="14.25" customHeight="1">
      <c r="A226" s="7"/>
      <c r="B226" s="7"/>
      <c r="C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ht="14.25" customHeight="1">
      <c r="A227" s="7"/>
      <c r="B227" s="7"/>
      <c r="C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ht="14.25" customHeight="1">
      <c r="A228" s="7"/>
      <c r="B228" s="7"/>
      <c r="C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ht="14.25" customHeight="1">
      <c r="A229" s="7"/>
      <c r="B229" s="7"/>
      <c r="C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ht="14.25" customHeight="1">
      <c r="A230" s="7"/>
      <c r="B230" s="7"/>
      <c r="C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ht="14.25" customHeight="1">
      <c r="A231" s="7"/>
      <c r="B231" s="7"/>
      <c r="C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ht="14.25" customHeight="1">
      <c r="A232" s="7"/>
      <c r="B232" s="7"/>
      <c r="C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ht="14.25" customHeight="1">
      <c r="A233" s="7"/>
      <c r="B233" s="7"/>
      <c r="C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ht="14.25" customHeight="1">
      <c r="A234" s="7"/>
      <c r="B234" s="7"/>
      <c r="C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ht="14.25" customHeight="1">
      <c r="A235" s="7"/>
      <c r="B235" s="7"/>
      <c r="C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ht="14.25" customHeight="1">
      <c r="A236" s="7"/>
      <c r="B236" s="7"/>
      <c r="C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ht="14.25" customHeight="1">
      <c r="A237" s="7"/>
      <c r="B237" s="7"/>
      <c r="C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ht="14.25" customHeight="1">
      <c r="A238" s="7"/>
      <c r="B238" s="7"/>
      <c r="C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ht="14.25" customHeight="1">
      <c r="A239" s="7"/>
      <c r="B239" s="7"/>
      <c r="C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ht="14.25" customHeight="1">
      <c r="A240" s="7"/>
      <c r="B240" s="7"/>
      <c r="C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ht="14.25" customHeight="1">
      <c r="A241" s="7"/>
      <c r="B241" s="7"/>
      <c r="C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ht="14.25" customHeight="1">
      <c r="A242" s="7"/>
      <c r="B242" s="7"/>
      <c r="C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ht="14.25" customHeight="1">
      <c r="A243" s="7"/>
      <c r="B243" s="7"/>
      <c r="C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ht="14.25" customHeight="1">
      <c r="A244" s="7"/>
      <c r="B244" s="7"/>
      <c r="C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ht="14.25" customHeight="1">
      <c r="A245" s="7"/>
      <c r="B245" s="7"/>
      <c r="C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ht="14.25" customHeight="1">
      <c r="A246" s="7"/>
      <c r="B246" s="7"/>
      <c r="C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ht="14.25" customHeight="1">
      <c r="A247" s="7"/>
      <c r="B247" s="7"/>
      <c r="C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ht="14.25" customHeight="1">
      <c r="A248" s="7"/>
      <c r="B248" s="7"/>
      <c r="C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ht="14.25" customHeight="1">
      <c r="A249" s="7"/>
      <c r="B249" s="7"/>
      <c r="C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ht="14.25" customHeight="1">
      <c r="A250" s="7"/>
      <c r="B250" s="7"/>
      <c r="C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ht="14.25" customHeight="1">
      <c r="A251" s="7"/>
      <c r="B251" s="7"/>
      <c r="C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ht="14.25" customHeight="1">
      <c r="A252" s="7"/>
      <c r="B252" s="7"/>
      <c r="C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ht="14.25" customHeight="1">
      <c r="A253" s="7"/>
      <c r="B253" s="7"/>
      <c r="C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ht="14.25" customHeight="1">
      <c r="A254" s="7"/>
      <c r="B254" s="7"/>
      <c r="C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ht="14.25" customHeight="1">
      <c r="A255" s="7"/>
      <c r="B255" s="7"/>
      <c r="C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ht="14.25" customHeight="1">
      <c r="A256" s="7"/>
      <c r="B256" s="7"/>
      <c r="C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ht="14.25" customHeight="1">
      <c r="A257" s="7"/>
      <c r="B257" s="7"/>
      <c r="C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ht="14.25" customHeight="1">
      <c r="A258" s="7"/>
      <c r="B258" s="7"/>
      <c r="C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ht="14.25" customHeight="1">
      <c r="A259" s="7"/>
      <c r="B259" s="7"/>
      <c r="C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ht="14.25" customHeight="1">
      <c r="A260" s="7"/>
      <c r="B260" s="7"/>
      <c r="C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ht="14.25" customHeight="1">
      <c r="A261" s="7"/>
      <c r="B261" s="7"/>
      <c r="C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ht="14.25" customHeight="1">
      <c r="A262" s="7"/>
      <c r="B262" s="7"/>
      <c r="C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ht="14.25" customHeight="1">
      <c r="A263" s="7"/>
      <c r="B263" s="7"/>
      <c r="C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ht="14.25" customHeight="1">
      <c r="A264" s="7"/>
      <c r="B264" s="7"/>
      <c r="C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ht="14.25" customHeight="1">
      <c r="A265" s="7"/>
      <c r="B265" s="7"/>
      <c r="C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ht="14.25" customHeight="1">
      <c r="A266" s="7"/>
      <c r="B266" s="7"/>
      <c r="C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ht="14.25" customHeight="1">
      <c r="A267" s="7"/>
      <c r="B267" s="7"/>
      <c r="C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ht="14.25" customHeight="1">
      <c r="A268" s="7"/>
      <c r="B268" s="7"/>
      <c r="C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ht="14.25" customHeight="1">
      <c r="A269" s="7"/>
      <c r="B269" s="7"/>
      <c r="C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ht="14.25" customHeight="1">
      <c r="A270" s="7"/>
      <c r="B270" s="7"/>
      <c r="C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ht="14.25" customHeight="1">
      <c r="A271" s="7"/>
      <c r="B271" s="7"/>
      <c r="C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ht="14.25" customHeight="1">
      <c r="A272" s="7"/>
      <c r="B272" s="7"/>
      <c r="C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ht="14.25" customHeight="1">
      <c r="A273" s="7"/>
      <c r="B273" s="7"/>
      <c r="C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ht="14.25" customHeight="1">
      <c r="A274" s="7"/>
      <c r="B274" s="7"/>
      <c r="C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ht="14.25" customHeight="1">
      <c r="A275" s="7"/>
      <c r="B275" s="7"/>
      <c r="C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ht="14.25" customHeight="1">
      <c r="A276" s="7"/>
      <c r="B276" s="7"/>
      <c r="C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ht="14.25" customHeight="1">
      <c r="A277" s="7"/>
      <c r="B277" s="7"/>
      <c r="C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ht="14.25" customHeight="1">
      <c r="A278" s="7"/>
      <c r="B278" s="7"/>
      <c r="C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ht="14.25" customHeight="1">
      <c r="A279" s="7"/>
      <c r="B279" s="7"/>
      <c r="C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ht="14.25" customHeight="1">
      <c r="A280" s="7"/>
      <c r="B280" s="7"/>
      <c r="C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ht="14.25" customHeight="1">
      <c r="A281" s="7"/>
      <c r="B281" s="7"/>
      <c r="C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ht="14.25" customHeight="1">
      <c r="A282" s="7"/>
      <c r="B282" s="7"/>
      <c r="C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ht="14.25" customHeight="1">
      <c r="A283" s="7"/>
      <c r="B283" s="7"/>
      <c r="C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ht="14.25" customHeight="1">
      <c r="A284" s="7"/>
      <c r="B284" s="7"/>
      <c r="C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ht="14.25" customHeight="1">
      <c r="A285" s="7"/>
      <c r="B285" s="7"/>
      <c r="C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ht="14.25" customHeight="1">
      <c r="A286" s="7"/>
      <c r="B286" s="7"/>
      <c r="C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ht="14.25" customHeight="1">
      <c r="A287" s="7"/>
      <c r="B287" s="7"/>
      <c r="C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ht="14.25" customHeight="1">
      <c r="A288" s="7"/>
      <c r="B288" s="7"/>
      <c r="C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ht="14.25" customHeight="1">
      <c r="A289" s="7"/>
      <c r="B289" s="7"/>
      <c r="C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ht="14.25" customHeight="1">
      <c r="A290" s="7"/>
      <c r="B290" s="7"/>
      <c r="C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ht="14.25" customHeight="1">
      <c r="A291" s="7"/>
      <c r="B291" s="7"/>
      <c r="C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ht="14.25" customHeight="1">
      <c r="A292" s="7"/>
      <c r="B292" s="7"/>
      <c r="C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ht="14.25" customHeight="1">
      <c r="A293" s="7"/>
      <c r="B293" s="7"/>
      <c r="C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ht="14.25" customHeight="1">
      <c r="A294" s="7"/>
      <c r="B294" s="7"/>
      <c r="C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ht="14.25" customHeight="1">
      <c r="A295" s="7"/>
      <c r="B295" s="7"/>
      <c r="C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ht="14.25" customHeight="1">
      <c r="A296" s="7"/>
      <c r="B296" s="7"/>
      <c r="C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ht="14.25" customHeight="1">
      <c r="A297" s="7"/>
      <c r="B297" s="7"/>
      <c r="C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ht="14.25" customHeight="1">
      <c r="A298" s="7"/>
      <c r="B298" s="7"/>
      <c r="C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ht="14.25" customHeight="1">
      <c r="A299" s="7"/>
      <c r="B299" s="7"/>
      <c r="C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ht="14.25" customHeight="1">
      <c r="A300" s="7"/>
      <c r="B300" s="7"/>
      <c r="C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ht="14.25" customHeight="1">
      <c r="A301" s="7"/>
      <c r="B301" s="7"/>
      <c r="C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ht="14.25" customHeight="1">
      <c r="A302" s="7"/>
      <c r="B302" s="7"/>
      <c r="C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ht="14.25" customHeight="1">
      <c r="A303" s="7"/>
      <c r="B303" s="7"/>
      <c r="C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ht="14.25" customHeight="1">
      <c r="A304" s="7"/>
      <c r="B304" s="7"/>
      <c r="C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ht="14.25" customHeight="1">
      <c r="A305" s="7"/>
      <c r="B305" s="7"/>
      <c r="C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ht="14.25" customHeight="1">
      <c r="A306" s="7"/>
      <c r="B306" s="7"/>
      <c r="C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ht="14.25" customHeight="1">
      <c r="A307" s="7"/>
      <c r="B307" s="7"/>
      <c r="C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ht="14.25" customHeight="1">
      <c r="A308" s="7"/>
      <c r="B308" s="7"/>
      <c r="C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ht="14.25" customHeight="1">
      <c r="A309" s="7"/>
      <c r="B309" s="7"/>
      <c r="C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ht="14.25" customHeight="1">
      <c r="A310" s="7"/>
      <c r="B310" s="7"/>
      <c r="C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ht="14.25" customHeight="1">
      <c r="A311" s="7"/>
      <c r="B311" s="7"/>
      <c r="C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ht="14.25" customHeight="1">
      <c r="A312" s="7"/>
      <c r="B312" s="7"/>
      <c r="C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ht="14.25" customHeight="1">
      <c r="A313" s="7"/>
      <c r="B313" s="7"/>
      <c r="C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ht="14.25" customHeight="1">
      <c r="A314" s="7"/>
      <c r="B314" s="7"/>
      <c r="C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ht="14.25" customHeight="1">
      <c r="A315" s="7"/>
      <c r="B315" s="7"/>
      <c r="C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ht="14.25" customHeight="1">
      <c r="A316" s="7"/>
      <c r="B316" s="7"/>
      <c r="C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ht="14.25" customHeight="1">
      <c r="A317" s="7"/>
      <c r="B317" s="7"/>
      <c r="C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ht="14.25" customHeight="1">
      <c r="A318" s="7"/>
      <c r="B318" s="7"/>
      <c r="C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ht="14.25" customHeight="1">
      <c r="A319" s="7"/>
      <c r="B319" s="7"/>
      <c r="C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ht="14.25" customHeight="1">
      <c r="A320" s="7"/>
      <c r="B320" s="7"/>
      <c r="C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ht="14.25" customHeight="1">
      <c r="A321" s="7"/>
      <c r="B321" s="7"/>
      <c r="C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ht="14.25" customHeight="1">
      <c r="A322" s="7"/>
      <c r="B322" s="7"/>
      <c r="C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ht="14.25" customHeight="1">
      <c r="A323" s="7"/>
      <c r="B323" s="7"/>
      <c r="C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ht="14.25" customHeight="1">
      <c r="A324" s="7"/>
      <c r="B324" s="7"/>
      <c r="C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ht="14.25" customHeight="1">
      <c r="A325" s="7"/>
      <c r="B325" s="7"/>
      <c r="C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ht="14.25" customHeight="1">
      <c r="A326" s="7"/>
      <c r="B326" s="7"/>
      <c r="C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ht="14.25" customHeight="1">
      <c r="A327" s="7"/>
      <c r="B327" s="7"/>
      <c r="C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ht="14.25" customHeight="1">
      <c r="A328" s="7"/>
      <c r="B328" s="7"/>
      <c r="C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ht="14.25" customHeight="1">
      <c r="A329" s="7"/>
      <c r="B329" s="7"/>
      <c r="C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ht="14.25" customHeight="1">
      <c r="A330" s="7"/>
      <c r="B330" s="7"/>
      <c r="C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ht="14.25" customHeight="1">
      <c r="A331" s="7"/>
      <c r="B331" s="7"/>
      <c r="C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ht="14.25" customHeight="1">
      <c r="A332" s="7"/>
      <c r="B332" s="7"/>
      <c r="C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ht="14.25" customHeight="1">
      <c r="A333" s="7"/>
      <c r="B333" s="7"/>
      <c r="C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ht="14.25" customHeight="1">
      <c r="A334" s="7"/>
      <c r="B334" s="7"/>
      <c r="C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ht="14.25" customHeight="1">
      <c r="A335" s="7"/>
      <c r="B335" s="7"/>
      <c r="C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ht="14.25" customHeight="1">
      <c r="A336" s="7"/>
      <c r="B336" s="7"/>
      <c r="C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ht="14.25" customHeight="1">
      <c r="A337" s="7"/>
      <c r="B337" s="7"/>
      <c r="C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ht="14.25" customHeight="1">
      <c r="A338" s="7"/>
      <c r="B338" s="7"/>
      <c r="C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ht="14.25" customHeight="1">
      <c r="A339" s="7"/>
      <c r="B339" s="7"/>
      <c r="C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ht="14.25" customHeight="1">
      <c r="A340" s="7"/>
      <c r="B340" s="7"/>
      <c r="C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ht="14.25" customHeight="1">
      <c r="A341" s="7"/>
      <c r="B341" s="7"/>
      <c r="C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ht="14.25" customHeight="1">
      <c r="A342" s="7"/>
      <c r="B342" s="7"/>
      <c r="C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ht="14.25" customHeight="1">
      <c r="A343" s="7"/>
      <c r="B343" s="7"/>
      <c r="C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ht="14.25" customHeight="1">
      <c r="A344" s="7"/>
      <c r="B344" s="7"/>
      <c r="C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ht="14.25" customHeight="1">
      <c r="A345" s="7"/>
      <c r="B345" s="7"/>
      <c r="C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ht="14.25" customHeight="1">
      <c r="A346" s="7"/>
      <c r="B346" s="7"/>
      <c r="C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ht="14.25" customHeight="1">
      <c r="A347" s="7"/>
      <c r="B347" s="7"/>
      <c r="C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ht="14.25" customHeight="1">
      <c r="A348" s="7"/>
      <c r="B348" s="7"/>
      <c r="C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ht="14.25" customHeight="1">
      <c r="A349" s="7"/>
      <c r="B349" s="7"/>
      <c r="C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ht="14.25" customHeight="1">
      <c r="A350" s="7"/>
      <c r="B350" s="7"/>
      <c r="C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ht="14.25" customHeight="1">
      <c r="A351" s="7"/>
      <c r="B351" s="7"/>
      <c r="C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ht="14.25" customHeight="1">
      <c r="A352" s="7"/>
      <c r="B352" s="7"/>
      <c r="C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ht="14.25" customHeight="1">
      <c r="A353" s="7"/>
      <c r="B353" s="7"/>
      <c r="C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ht="14.25" customHeight="1">
      <c r="A354" s="7"/>
      <c r="B354" s="7"/>
      <c r="C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ht="14.25" customHeight="1">
      <c r="A355" s="7"/>
      <c r="B355" s="7"/>
      <c r="C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ht="14.25" customHeight="1">
      <c r="A356" s="7"/>
      <c r="B356" s="7"/>
      <c r="C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ht="14.25" customHeight="1">
      <c r="A357" s="7"/>
      <c r="B357" s="7"/>
      <c r="C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ht="14.25" customHeight="1">
      <c r="A358" s="7"/>
      <c r="B358" s="7"/>
      <c r="C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ht="14.25" customHeight="1">
      <c r="A359" s="7"/>
      <c r="B359" s="7"/>
      <c r="C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ht="14.25" customHeight="1">
      <c r="A360" s="7"/>
      <c r="B360" s="7"/>
      <c r="C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ht="14.25" customHeight="1">
      <c r="A361" s="7"/>
      <c r="B361" s="7"/>
      <c r="C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ht="14.25" customHeight="1">
      <c r="A362" s="7"/>
      <c r="B362" s="7"/>
      <c r="C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ht="14.25" customHeight="1">
      <c r="A363" s="7"/>
      <c r="B363" s="7"/>
      <c r="C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ht="14.25" customHeight="1">
      <c r="A364" s="7"/>
      <c r="B364" s="7"/>
      <c r="C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ht="14.25" customHeight="1">
      <c r="A365" s="7"/>
      <c r="B365" s="7"/>
      <c r="C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ht="14.25" customHeight="1">
      <c r="A366" s="7"/>
      <c r="B366" s="7"/>
      <c r="C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ht="14.25" customHeight="1">
      <c r="A367" s="7"/>
      <c r="B367" s="7"/>
      <c r="C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ht="14.25" customHeight="1">
      <c r="A368" s="7"/>
      <c r="B368" s="7"/>
      <c r="C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ht="14.25" customHeight="1">
      <c r="A369" s="7"/>
      <c r="B369" s="7"/>
      <c r="C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ht="14.25" customHeight="1">
      <c r="A370" s="7"/>
      <c r="B370" s="7"/>
      <c r="C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ht="14.25" customHeight="1">
      <c r="A371" s="7"/>
      <c r="B371" s="7"/>
      <c r="C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ht="14.25" customHeight="1">
      <c r="A372" s="7"/>
      <c r="B372" s="7"/>
      <c r="C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ht="14.25" customHeight="1">
      <c r="A373" s="7"/>
      <c r="B373" s="7"/>
      <c r="C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ht="14.25" customHeight="1">
      <c r="A374" s="7"/>
      <c r="B374" s="7"/>
      <c r="C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ht="14.25" customHeight="1">
      <c r="A375" s="7"/>
      <c r="B375" s="7"/>
      <c r="C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ht="14.25" customHeight="1">
      <c r="A376" s="7"/>
      <c r="B376" s="7"/>
      <c r="C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ht="14.25" customHeight="1">
      <c r="A377" s="7"/>
      <c r="B377" s="7"/>
      <c r="C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ht="14.25" customHeight="1">
      <c r="A378" s="7"/>
      <c r="B378" s="7"/>
      <c r="C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ht="14.25" customHeight="1">
      <c r="A379" s="7"/>
      <c r="B379" s="7"/>
      <c r="C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ht="14.25" customHeight="1">
      <c r="A380" s="7"/>
      <c r="B380" s="7"/>
      <c r="C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ht="14.25" customHeight="1">
      <c r="A381" s="7"/>
      <c r="B381" s="7"/>
      <c r="C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ht="14.25" customHeight="1">
      <c r="A382" s="7"/>
      <c r="B382" s="7"/>
      <c r="C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ht="14.25" customHeight="1">
      <c r="A383" s="7"/>
      <c r="B383" s="7"/>
      <c r="C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ht="14.25" customHeight="1">
      <c r="A384" s="7"/>
      <c r="B384" s="7"/>
      <c r="C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ht="14.25" customHeight="1">
      <c r="A385" s="7"/>
      <c r="B385" s="7"/>
      <c r="C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ht="14.25" customHeight="1">
      <c r="A386" s="7"/>
      <c r="B386" s="7"/>
      <c r="C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ht="14.25" customHeight="1">
      <c r="A387" s="7"/>
      <c r="B387" s="7"/>
      <c r="C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ht="14.25" customHeight="1">
      <c r="A388" s="7"/>
      <c r="B388" s="7"/>
      <c r="C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ht="14.25" customHeight="1">
      <c r="A389" s="7"/>
      <c r="B389" s="7"/>
      <c r="C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ht="14.25" customHeight="1">
      <c r="A390" s="7"/>
      <c r="B390" s="7"/>
      <c r="C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ht="14.25" customHeight="1">
      <c r="A391" s="7"/>
      <c r="B391" s="7"/>
      <c r="C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ht="14.25" customHeight="1">
      <c r="A392" s="7"/>
      <c r="B392" s="7"/>
      <c r="C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ht="14.25" customHeight="1">
      <c r="A393" s="7"/>
      <c r="B393" s="7"/>
      <c r="C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ht="14.25" customHeight="1">
      <c r="A394" s="7"/>
      <c r="B394" s="7"/>
      <c r="C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ht="14.25" customHeight="1">
      <c r="A395" s="7"/>
      <c r="B395" s="7"/>
      <c r="C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ht="14.25" customHeight="1">
      <c r="A396" s="7"/>
      <c r="B396" s="7"/>
      <c r="C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ht="14.25" customHeight="1">
      <c r="A397" s="7"/>
      <c r="B397" s="7"/>
      <c r="C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ht="14.25" customHeight="1">
      <c r="A398" s="7"/>
      <c r="B398" s="7"/>
      <c r="C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ht="14.25" customHeight="1">
      <c r="A399" s="7"/>
      <c r="B399" s="7"/>
      <c r="C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ht="14.25" customHeight="1">
      <c r="A400" s="7"/>
      <c r="B400" s="7"/>
      <c r="C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ht="14.25" customHeight="1">
      <c r="A401" s="7"/>
      <c r="B401" s="7"/>
      <c r="C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ht="14.25" customHeight="1">
      <c r="A402" s="7"/>
      <c r="B402" s="7"/>
      <c r="C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ht="14.25" customHeight="1">
      <c r="A403" s="7"/>
      <c r="B403" s="7"/>
      <c r="C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ht="14.25" customHeight="1">
      <c r="A404" s="7"/>
      <c r="B404" s="7"/>
      <c r="C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ht="14.25" customHeight="1">
      <c r="A405" s="7"/>
      <c r="B405" s="7"/>
      <c r="C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ht="14.25" customHeight="1">
      <c r="A406" s="7"/>
      <c r="B406" s="7"/>
      <c r="C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ht="14.25" customHeight="1">
      <c r="A407" s="7"/>
      <c r="B407" s="7"/>
      <c r="C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ht="14.25" customHeight="1">
      <c r="A408" s="7"/>
      <c r="B408" s="7"/>
      <c r="C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ht="14.25" customHeight="1">
      <c r="A409" s="7"/>
      <c r="B409" s="7"/>
      <c r="C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ht="14.25" customHeight="1">
      <c r="A410" s="7"/>
      <c r="B410" s="7"/>
      <c r="C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ht="14.25" customHeight="1">
      <c r="A411" s="7"/>
      <c r="B411" s="7"/>
      <c r="C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ht="14.25" customHeight="1">
      <c r="A412" s="7"/>
      <c r="B412" s="7"/>
      <c r="C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ht="14.25" customHeight="1">
      <c r="A413" s="7"/>
      <c r="B413" s="7"/>
      <c r="C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ht="14.25" customHeight="1">
      <c r="A414" s="7"/>
      <c r="B414" s="7"/>
      <c r="C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ht="14.25" customHeight="1">
      <c r="A415" s="7"/>
      <c r="B415" s="7"/>
      <c r="C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ht="14.25" customHeight="1">
      <c r="A416" s="7"/>
      <c r="B416" s="7"/>
      <c r="C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ht="14.25" customHeight="1">
      <c r="A417" s="7"/>
      <c r="B417" s="7"/>
      <c r="C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ht="14.25" customHeight="1">
      <c r="A418" s="7"/>
      <c r="B418" s="7"/>
      <c r="C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ht="14.25" customHeight="1">
      <c r="A419" s="7"/>
      <c r="B419" s="7"/>
      <c r="C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ht="14.25" customHeight="1">
      <c r="A420" s="7"/>
      <c r="B420" s="7"/>
      <c r="C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ht="14.25" customHeight="1">
      <c r="A421" s="7"/>
      <c r="B421" s="7"/>
      <c r="C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ht="14.25" customHeight="1">
      <c r="A422" s="7"/>
      <c r="B422" s="7"/>
      <c r="C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ht="14.25" customHeight="1">
      <c r="A423" s="7"/>
      <c r="B423" s="7"/>
      <c r="C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ht="14.25" customHeight="1">
      <c r="A424" s="7"/>
      <c r="B424" s="7"/>
      <c r="C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ht="14.25" customHeight="1">
      <c r="A425" s="7"/>
      <c r="B425" s="7"/>
      <c r="C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ht="14.25" customHeight="1">
      <c r="A426" s="7"/>
      <c r="B426" s="7"/>
      <c r="C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ht="14.25" customHeight="1">
      <c r="A427" s="7"/>
      <c r="B427" s="7"/>
      <c r="C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ht="14.25" customHeight="1">
      <c r="A428" s="7"/>
      <c r="B428" s="7"/>
      <c r="C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ht="14.25" customHeight="1">
      <c r="A429" s="7"/>
      <c r="B429" s="7"/>
      <c r="C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ht="14.25" customHeight="1">
      <c r="A430" s="7"/>
      <c r="B430" s="7"/>
      <c r="C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ht="14.25" customHeight="1">
      <c r="A431" s="7"/>
      <c r="B431" s="7"/>
      <c r="C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ht="14.25" customHeight="1">
      <c r="A432" s="7"/>
      <c r="B432" s="7"/>
      <c r="C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ht="14.25" customHeight="1">
      <c r="A433" s="7"/>
      <c r="B433" s="7"/>
      <c r="C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ht="14.25" customHeight="1">
      <c r="A434" s="7"/>
      <c r="B434" s="7"/>
      <c r="C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ht="14.25" customHeight="1">
      <c r="A435" s="7"/>
      <c r="B435" s="7"/>
      <c r="C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ht="14.25" customHeight="1">
      <c r="A436" s="7"/>
      <c r="B436" s="7"/>
      <c r="C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ht="14.25" customHeight="1">
      <c r="A437" s="7"/>
      <c r="B437" s="7"/>
      <c r="C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ht="14.25" customHeight="1">
      <c r="A438" s="7"/>
      <c r="B438" s="7"/>
      <c r="C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ht="14.25" customHeight="1">
      <c r="A439" s="7"/>
      <c r="B439" s="7"/>
      <c r="C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ht="14.25" customHeight="1">
      <c r="A440" s="7"/>
      <c r="B440" s="7"/>
      <c r="C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ht="14.25" customHeight="1">
      <c r="A441" s="7"/>
      <c r="B441" s="7"/>
      <c r="C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ht="14.25" customHeight="1">
      <c r="A442" s="7"/>
      <c r="B442" s="7"/>
      <c r="C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ht="14.25" customHeight="1">
      <c r="A443" s="7"/>
      <c r="B443" s="7"/>
      <c r="C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ht="14.25" customHeight="1">
      <c r="A444" s="7"/>
      <c r="B444" s="7"/>
      <c r="C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ht="14.25" customHeight="1">
      <c r="A445" s="7"/>
      <c r="B445" s="7"/>
      <c r="C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ht="14.25" customHeight="1">
      <c r="A446" s="7"/>
      <c r="B446" s="7"/>
      <c r="C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ht="14.25" customHeight="1">
      <c r="A447" s="7"/>
      <c r="B447" s="7"/>
      <c r="C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ht="14.25" customHeight="1">
      <c r="A448" s="7"/>
      <c r="B448" s="7"/>
      <c r="C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ht="14.25" customHeight="1">
      <c r="A449" s="7"/>
      <c r="B449" s="7"/>
      <c r="C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ht="14.25" customHeight="1">
      <c r="A450" s="7"/>
      <c r="B450" s="7"/>
      <c r="C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ht="14.25" customHeight="1">
      <c r="A451" s="7"/>
      <c r="B451" s="7"/>
      <c r="C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ht="14.25" customHeight="1">
      <c r="A452" s="7"/>
      <c r="B452" s="7"/>
      <c r="C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ht="14.25" customHeight="1">
      <c r="A453" s="7"/>
      <c r="B453" s="7"/>
      <c r="C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ht="14.25" customHeight="1">
      <c r="A454" s="7"/>
      <c r="B454" s="7"/>
      <c r="C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ht="14.25" customHeight="1">
      <c r="A455" s="7"/>
      <c r="B455" s="7"/>
      <c r="C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ht="14.25" customHeight="1">
      <c r="A456" s="7"/>
      <c r="B456" s="7"/>
      <c r="C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ht="14.25" customHeight="1">
      <c r="A457" s="7"/>
      <c r="B457" s="7"/>
      <c r="C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ht="14.25" customHeight="1">
      <c r="A458" s="7"/>
      <c r="B458" s="7"/>
      <c r="C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ht="14.25" customHeight="1">
      <c r="A459" s="7"/>
      <c r="B459" s="7"/>
      <c r="C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ht="14.25" customHeight="1">
      <c r="A460" s="7"/>
      <c r="B460" s="7"/>
      <c r="C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ht="14.25" customHeight="1">
      <c r="A461" s="7"/>
      <c r="B461" s="7"/>
      <c r="C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ht="14.25" customHeight="1">
      <c r="A462" s="7"/>
      <c r="B462" s="7"/>
      <c r="C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ht="14.25" customHeight="1">
      <c r="A463" s="7"/>
      <c r="B463" s="7"/>
      <c r="C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ht="14.25" customHeight="1">
      <c r="A464" s="7"/>
      <c r="B464" s="7"/>
      <c r="C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ht="14.25" customHeight="1">
      <c r="A465" s="7"/>
      <c r="B465" s="7"/>
      <c r="C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ht="14.25" customHeight="1">
      <c r="A466" s="7"/>
      <c r="B466" s="7"/>
      <c r="C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ht="14.25" customHeight="1">
      <c r="A467" s="7"/>
      <c r="B467" s="7"/>
      <c r="C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ht="14.25" customHeight="1">
      <c r="A468" s="7"/>
      <c r="B468" s="7"/>
      <c r="C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ht="14.25" customHeight="1">
      <c r="A469" s="7"/>
      <c r="B469" s="7"/>
      <c r="C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ht="14.25" customHeight="1">
      <c r="A470" s="7"/>
      <c r="B470" s="7"/>
      <c r="C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ht="14.25" customHeight="1">
      <c r="A471" s="7"/>
      <c r="B471" s="7"/>
      <c r="C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ht="14.25" customHeight="1">
      <c r="A472" s="7"/>
      <c r="B472" s="7"/>
      <c r="C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ht="14.25" customHeight="1">
      <c r="A473" s="7"/>
      <c r="B473" s="7"/>
      <c r="C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ht="14.25" customHeight="1">
      <c r="A474" s="7"/>
      <c r="B474" s="7"/>
      <c r="C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ht="14.25" customHeight="1">
      <c r="A475" s="7"/>
      <c r="B475" s="7"/>
      <c r="C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ht="14.25" customHeight="1">
      <c r="A476" s="7"/>
      <c r="B476" s="7"/>
      <c r="C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ht="14.25" customHeight="1">
      <c r="A477" s="7"/>
      <c r="B477" s="7"/>
      <c r="C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ht="14.25" customHeight="1">
      <c r="A478" s="7"/>
      <c r="B478" s="7"/>
      <c r="C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ht="14.25" customHeight="1">
      <c r="A479" s="7"/>
      <c r="B479" s="7"/>
      <c r="C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ht="14.25" customHeight="1">
      <c r="A480" s="7"/>
      <c r="B480" s="7"/>
      <c r="C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ht="14.25" customHeight="1">
      <c r="A481" s="7"/>
      <c r="B481" s="7"/>
      <c r="C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ht="14.25" customHeight="1">
      <c r="A482" s="7"/>
      <c r="B482" s="7"/>
      <c r="C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ht="14.25" customHeight="1">
      <c r="A483" s="7"/>
      <c r="B483" s="7"/>
      <c r="C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ht="14.25" customHeight="1">
      <c r="A484" s="7"/>
      <c r="B484" s="7"/>
      <c r="C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ht="14.25" customHeight="1">
      <c r="A485" s="7"/>
      <c r="B485" s="7"/>
      <c r="C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ht="14.25" customHeight="1">
      <c r="A486" s="7"/>
      <c r="B486" s="7"/>
      <c r="C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ht="14.25" customHeight="1">
      <c r="A487" s="7"/>
      <c r="B487" s="7"/>
      <c r="C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ht="14.25" customHeight="1">
      <c r="A488" s="7"/>
      <c r="B488" s="7"/>
      <c r="C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ht="14.25" customHeight="1">
      <c r="A489" s="7"/>
      <c r="B489" s="7"/>
      <c r="C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ht="14.25" customHeight="1">
      <c r="A490" s="7"/>
      <c r="B490" s="7"/>
      <c r="C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ht="14.25" customHeight="1">
      <c r="A491" s="7"/>
      <c r="B491" s="7"/>
      <c r="C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ht="14.25" customHeight="1">
      <c r="A492" s="7"/>
      <c r="B492" s="7"/>
      <c r="C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ht="14.25" customHeight="1">
      <c r="A493" s="7"/>
      <c r="B493" s="7"/>
      <c r="C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ht="14.25" customHeight="1">
      <c r="A494" s="7"/>
      <c r="B494" s="7"/>
      <c r="C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ht="14.25" customHeight="1">
      <c r="A495" s="7"/>
      <c r="B495" s="7"/>
      <c r="C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ht="14.25" customHeight="1">
      <c r="A496" s="7"/>
      <c r="B496" s="7"/>
      <c r="C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ht="14.25" customHeight="1">
      <c r="A497" s="7"/>
      <c r="B497" s="7"/>
      <c r="C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ht="14.25" customHeight="1">
      <c r="A498" s="7"/>
      <c r="B498" s="7"/>
      <c r="C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ht="14.25" customHeight="1">
      <c r="A499" s="7"/>
      <c r="B499" s="7"/>
      <c r="C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ht="14.25" customHeight="1">
      <c r="A500" s="7"/>
      <c r="B500" s="7"/>
      <c r="C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ht="14.25" customHeight="1">
      <c r="A501" s="7"/>
      <c r="B501" s="7"/>
      <c r="C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ht="14.25" customHeight="1">
      <c r="A502" s="7"/>
      <c r="B502" s="7"/>
      <c r="C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ht="14.25" customHeight="1">
      <c r="A503" s="7"/>
      <c r="B503" s="7"/>
      <c r="C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ht="14.25" customHeight="1">
      <c r="A504" s="7"/>
      <c r="B504" s="7"/>
      <c r="C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ht="14.25" customHeight="1">
      <c r="A505" s="7"/>
      <c r="B505" s="7"/>
      <c r="C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ht="14.25" customHeight="1">
      <c r="A506" s="7"/>
      <c r="B506" s="7"/>
      <c r="C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ht="14.25" customHeight="1">
      <c r="A507" s="7"/>
      <c r="B507" s="7"/>
      <c r="C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ht="14.25" customHeight="1">
      <c r="A508" s="7"/>
      <c r="B508" s="7"/>
      <c r="C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ht="14.25" customHeight="1">
      <c r="A509" s="7"/>
      <c r="B509" s="7"/>
      <c r="C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ht="14.25" customHeight="1">
      <c r="A510" s="7"/>
      <c r="B510" s="7"/>
      <c r="C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ht="14.25" customHeight="1">
      <c r="A511" s="7"/>
      <c r="B511" s="7"/>
      <c r="C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ht="14.25" customHeight="1">
      <c r="A512" s="7"/>
      <c r="B512" s="7"/>
      <c r="C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ht="14.25" customHeight="1">
      <c r="A513" s="7"/>
      <c r="B513" s="7"/>
      <c r="C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ht="14.25" customHeight="1">
      <c r="A514" s="7"/>
      <c r="B514" s="7"/>
      <c r="C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ht="14.25" customHeight="1">
      <c r="A515" s="7"/>
      <c r="B515" s="7"/>
      <c r="C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ht="14.25" customHeight="1">
      <c r="A516" s="7"/>
      <c r="B516" s="7"/>
      <c r="C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ht="14.25" customHeight="1">
      <c r="A517" s="7"/>
      <c r="B517" s="7"/>
      <c r="C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ht="14.25" customHeight="1">
      <c r="A518" s="7"/>
      <c r="B518" s="7"/>
      <c r="C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ht="14.25" customHeight="1">
      <c r="A519" s="7"/>
      <c r="B519" s="7"/>
      <c r="C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ht="14.25" customHeight="1">
      <c r="A520" s="7"/>
      <c r="B520" s="7"/>
      <c r="C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ht="14.25" customHeight="1">
      <c r="A521" s="7"/>
      <c r="B521" s="7"/>
      <c r="C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ht="14.25" customHeight="1">
      <c r="A522" s="7"/>
      <c r="B522" s="7"/>
      <c r="C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ht="14.25" customHeight="1">
      <c r="A523" s="7"/>
      <c r="B523" s="7"/>
      <c r="C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ht="14.25" customHeight="1">
      <c r="A524" s="7"/>
      <c r="B524" s="7"/>
      <c r="C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ht="14.25" customHeight="1">
      <c r="A525" s="7"/>
      <c r="B525" s="7"/>
      <c r="C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ht="14.25" customHeight="1">
      <c r="A526" s="7"/>
      <c r="B526" s="7"/>
      <c r="C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ht="14.25" customHeight="1">
      <c r="A527" s="7"/>
      <c r="B527" s="7"/>
      <c r="C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ht="14.25" customHeight="1">
      <c r="A528" s="7"/>
      <c r="B528" s="7"/>
      <c r="C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ht="14.25" customHeight="1">
      <c r="A529" s="7"/>
      <c r="B529" s="7"/>
      <c r="C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ht="14.25" customHeight="1">
      <c r="A530" s="7"/>
      <c r="B530" s="7"/>
      <c r="C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ht="14.25" customHeight="1">
      <c r="A531" s="7"/>
      <c r="B531" s="7"/>
      <c r="C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ht="14.25" customHeight="1">
      <c r="A532" s="7"/>
      <c r="B532" s="7"/>
      <c r="C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ht="14.25" customHeight="1">
      <c r="A533" s="7"/>
      <c r="B533" s="7"/>
      <c r="C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ht="14.25" customHeight="1">
      <c r="A534" s="7"/>
      <c r="B534" s="7"/>
      <c r="C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ht="14.25" customHeight="1">
      <c r="A535" s="7"/>
      <c r="B535" s="7"/>
      <c r="C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ht="14.25" customHeight="1">
      <c r="A536" s="7"/>
      <c r="B536" s="7"/>
      <c r="C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ht="14.25" customHeight="1">
      <c r="A537" s="7"/>
      <c r="B537" s="7"/>
      <c r="C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ht="14.25" customHeight="1">
      <c r="A538" s="7"/>
      <c r="B538" s="7"/>
      <c r="C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ht="14.25" customHeight="1">
      <c r="A539" s="7"/>
      <c r="B539" s="7"/>
      <c r="C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ht="14.25" customHeight="1">
      <c r="A540" s="7"/>
      <c r="B540" s="7"/>
      <c r="C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ht="14.25" customHeight="1">
      <c r="A541" s="7"/>
      <c r="B541" s="7"/>
      <c r="C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ht="14.25" customHeight="1">
      <c r="A542" s="7"/>
      <c r="B542" s="7"/>
      <c r="C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ht="14.25" customHeight="1">
      <c r="A543" s="7"/>
      <c r="B543" s="7"/>
      <c r="C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ht="14.25" customHeight="1">
      <c r="A544" s="7"/>
      <c r="B544" s="7"/>
      <c r="C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ht="14.25" customHeight="1">
      <c r="A545" s="7"/>
      <c r="B545" s="7"/>
      <c r="C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ht="14.25" customHeight="1">
      <c r="A546" s="7"/>
      <c r="B546" s="7"/>
      <c r="C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ht="14.25" customHeight="1">
      <c r="A547" s="7"/>
      <c r="B547" s="7"/>
      <c r="C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ht="14.25" customHeight="1">
      <c r="A548" s="7"/>
      <c r="B548" s="7"/>
      <c r="C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ht="14.25" customHeight="1">
      <c r="A549" s="7"/>
      <c r="B549" s="7"/>
      <c r="C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ht="14.25" customHeight="1">
      <c r="A550" s="7"/>
      <c r="B550" s="7"/>
      <c r="C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ht="14.25" customHeight="1">
      <c r="A551" s="7"/>
      <c r="B551" s="7"/>
      <c r="C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ht="14.25" customHeight="1">
      <c r="A552" s="7"/>
      <c r="B552" s="7"/>
      <c r="C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ht="14.25" customHeight="1">
      <c r="A553" s="7"/>
      <c r="B553" s="7"/>
      <c r="C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ht="14.25" customHeight="1">
      <c r="A554" s="7"/>
      <c r="B554" s="7"/>
      <c r="C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ht="14.25" customHeight="1">
      <c r="A555" s="7"/>
      <c r="B555" s="7"/>
      <c r="C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ht="14.25" customHeight="1">
      <c r="A556" s="7"/>
      <c r="B556" s="7"/>
      <c r="C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ht="14.25" customHeight="1">
      <c r="A557" s="7"/>
      <c r="B557" s="7"/>
      <c r="C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ht="14.25" customHeight="1">
      <c r="A558" s="7"/>
      <c r="B558" s="7"/>
      <c r="C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ht="14.25" customHeight="1">
      <c r="A559" s="7"/>
      <c r="B559" s="7"/>
      <c r="C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ht="14.25" customHeight="1">
      <c r="A560" s="7"/>
      <c r="B560" s="7"/>
      <c r="C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ht="14.25" customHeight="1">
      <c r="A561" s="7"/>
      <c r="B561" s="7"/>
      <c r="C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ht="14.25" customHeight="1">
      <c r="A562" s="7"/>
      <c r="B562" s="7"/>
      <c r="C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ht="14.25" customHeight="1">
      <c r="A563" s="7"/>
      <c r="B563" s="7"/>
      <c r="C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ht="14.25" customHeight="1">
      <c r="A564" s="7"/>
      <c r="B564" s="7"/>
      <c r="C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ht="14.25" customHeight="1">
      <c r="A565" s="7"/>
      <c r="B565" s="7"/>
      <c r="C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ht="14.25" customHeight="1">
      <c r="A566" s="7"/>
      <c r="B566" s="7"/>
      <c r="C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ht="14.25" customHeight="1">
      <c r="A567" s="7"/>
      <c r="B567" s="7"/>
      <c r="C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ht="14.25" customHeight="1">
      <c r="A568" s="7"/>
      <c r="B568" s="7"/>
      <c r="C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ht="14.25" customHeight="1">
      <c r="A569" s="7"/>
      <c r="B569" s="7"/>
      <c r="C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ht="14.25" customHeight="1">
      <c r="A570" s="7"/>
      <c r="B570" s="7"/>
      <c r="C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ht="14.25" customHeight="1">
      <c r="A571" s="7"/>
      <c r="B571" s="7"/>
      <c r="C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ht="14.25" customHeight="1">
      <c r="A572" s="7"/>
      <c r="B572" s="7"/>
      <c r="C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ht="14.25" customHeight="1">
      <c r="A573" s="7"/>
      <c r="B573" s="7"/>
      <c r="C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ht="14.25" customHeight="1">
      <c r="A574" s="7"/>
      <c r="B574" s="7"/>
      <c r="C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ht="14.25" customHeight="1">
      <c r="A575" s="7"/>
      <c r="B575" s="7"/>
      <c r="C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ht="14.25" customHeight="1">
      <c r="A576" s="7"/>
      <c r="B576" s="7"/>
      <c r="C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ht="14.25" customHeight="1">
      <c r="A577" s="7"/>
      <c r="B577" s="7"/>
      <c r="C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ht="14.25" customHeight="1">
      <c r="A578" s="7"/>
      <c r="B578" s="7"/>
      <c r="C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ht="14.25" customHeight="1">
      <c r="A579" s="7"/>
      <c r="B579" s="7"/>
      <c r="C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ht="14.25" customHeight="1">
      <c r="A580" s="7"/>
      <c r="B580" s="7"/>
      <c r="C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ht="14.25" customHeight="1">
      <c r="A581" s="7"/>
      <c r="B581" s="7"/>
      <c r="C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ht="14.25" customHeight="1">
      <c r="A582" s="7"/>
      <c r="B582" s="7"/>
      <c r="C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ht="14.25" customHeight="1">
      <c r="A583" s="7"/>
      <c r="B583" s="7"/>
      <c r="C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ht="14.25" customHeight="1">
      <c r="A584" s="7"/>
      <c r="B584" s="7"/>
      <c r="C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ht="14.25" customHeight="1">
      <c r="A585" s="7"/>
      <c r="B585" s="7"/>
      <c r="C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ht="14.25" customHeight="1">
      <c r="A586" s="7"/>
      <c r="B586" s="7"/>
      <c r="C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ht="14.25" customHeight="1">
      <c r="A587" s="7"/>
      <c r="B587" s="7"/>
      <c r="C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ht="14.25" customHeight="1">
      <c r="A588" s="7"/>
      <c r="B588" s="7"/>
      <c r="C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ht="14.25" customHeight="1">
      <c r="A589" s="7"/>
      <c r="B589" s="7"/>
      <c r="C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ht="14.25" customHeight="1">
      <c r="A590" s="7"/>
      <c r="B590" s="7"/>
      <c r="C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ht="14.25" customHeight="1">
      <c r="A591" s="7"/>
      <c r="B591" s="7"/>
      <c r="C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ht="14.25" customHeight="1">
      <c r="A592" s="7"/>
      <c r="B592" s="7"/>
      <c r="C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ht="14.25" customHeight="1">
      <c r="A593" s="7"/>
      <c r="B593" s="7"/>
      <c r="C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ht="14.25" customHeight="1">
      <c r="A594" s="7"/>
      <c r="B594" s="7"/>
      <c r="C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ht="14.25" customHeight="1">
      <c r="A595" s="7"/>
      <c r="B595" s="7"/>
      <c r="C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ht="14.25" customHeight="1">
      <c r="A596" s="7"/>
      <c r="B596" s="7"/>
      <c r="C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ht="14.25" customHeight="1">
      <c r="A597" s="7"/>
      <c r="B597" s="7"/>
      <c r="C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ht="14.25" customHeight="1">
      <c r="A598" s="7"/>
      <c r="B598" s="7"/>
      <c r="C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ht="14.25" customHeight="1">
      <c r="A599" s="7"/>
      <c r="B599" s="7"/>
      <c r="C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ht="14.25" customHeight="1">
      <c r="A600" s="7"/>
      <c r="B600" s="7"/>
      <c r="C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ht="14.25" customHeight="1">
      <c r="A601" s="7"/>
      <c r="B601" s="7"/>
      <c r="C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ht="14.25" customHeight="1">
      <c r="A602" s="7"/>
      <c r="B602" s="7"/>
      <c r="C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ht="14.25" customHeight="1">
      <c r="A603" s="7"/>
      <c r="B603" s="7"/>
      <c r="C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ht="14.25" customHeight="1">
      <c r="A604" s="7"/>
      <c r="B604" s="7"/>
      <c r="C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ht="14.25" customHeight="1">
      <c r="A605" s="7"/>
      <c r="B605" s="7"/>
      <c r="C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ht="14.25" customHeight="1">
      <c r="A606" s="7"/>
      <c r="B606" s="7"/>
      <c r="C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ht="14.25" customHeight="1">
      <c r="A607" s="7"/>
      <c r="B607" s="7"/>
      <c r="C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ht="14.25" customHeight="1">
      <c r="A608" s="7"/>
      <c r="B608" s="7"/>
      <c r="C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ht="14.25" customHeight="1">
      <c r="A609" s="7"/>
      <c r="B609" s="7"/>
      <c r="C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ht="14.25" customHeight="1">
      <c r="A610" s="7"/>
      <c r="B610" s="7"/>
      <c r="C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ht="14.25" customHeight="1">
      <c r="A611" s="7"/>
      <c r="B611" s="7"/>
      <c r="C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ht="14.25" customHeight="1">
      <c r="A612" s="7"/>
      <c r="B612" s="7"/>
      <c r="C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ht="14.25" customHeight="1">
      <c r="A613" s="7"/>
      <c r="B613" s="7"/>
      <c r="C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ht="14.25" customHeight="1">
      <c r="A614" s="7"/>
      <c r="B614" s="7"/>
      <c r="C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ht="14.25" customHeight="1">
      <c r="A615" s="7"/>
      <c r="B615" s="7"/>
      <c r="C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ht="14.25" customHeight="1">
      <c r="A616" s="7"/>
      <c r="B616" s="7"/>
      <c r="C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ht="14.25" customHeight="1">
      <c r="A617" s="7"/>
      <c r="B617" s="7"/>
      <c r="C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ht="14.25" customHeight="1">
      <c r="A618" s="7"/>
      <c r="B618" s="7"/>
      <c r="C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ht="14.25" customHeight="1">
      <c r="A619" s="7"/>
      <c r="B619" s="7"/>
      <c r="C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ht="14.25" customHeight="1">
      <c r="A620" s="7"/>
      <c r="B620" s="7"/>
      <c r="C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ht="14.25" customHeight="1">
      <c r="A621" s="7"/>
      <c r="B621" s="7"/>
      <c r="C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ht="14.25" customHeight="1">
      <c r="A622" s="7"/>
      <c r="B622" s="7"/>
      <c r="C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ht="14.25" customHeight="1">
      <c r="A623" s="7"/>
      <c r="B623" s="7"/>
      <c r="C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ht="14.25" customHeight="1">
      <c r="A624" s="7"/>
      <c r="B624" s="7"/>
      <c r="C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ht="14.25" customHeight="1">
      <c r="A625" s="7"/>
      <c r="B625" s="7"/>
      <c r="C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ht="14.25" customHeight="1">
      <c r="A626" s="7"/>
      <c r="B626" s="7"/>
      <c r="C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ht="14.25" customHeight="1">
      <c r="A627" s="7"/>
      <c r="B627" s="7"/>
      <c r="C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ht="14.25" customHeight="1">
      <c r="A628" s="7"/>
      <c r="B628" s="7"/>
      <c r="C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ht="14.25" customHeight="1">
      <c r="A629" s="7"/>
      <c r="B629" s="7"/>
      <c r="C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ht="14.25" customHeight="1">
      <c r="A630" s="7"/>
      <c r="B630" s="7"/>
      <c r="C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ht="14.25" customHeight="1">
      <c r="A631" s="7"/>
      <c r="B631" s="7"/>
      <c r="C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ht="14.25" customHeight="1">
      <c r="A632" s="7"/>
      <c r="B632" s="7"/>
      <c r="C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ht="14.25" customHeight="1">
      <c r="A633" s="7"/>
      <c r="B633" s="7"/>
      <c r="C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ht="14.25" customHeight="1">
      <c r="A634" s="7"/>
      <c r="B634" s="7"/>
      <c r="C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ht="14.25" customHeight="1">
      <c r="A635" s="7"/>
      <c r="B635" s="7"/>
      <c r="C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ht="14.25" customHeight="1">
      <c r="A636" s="7"/>
      <c r="B636" s="7"/>
      <c r="C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ht="14.25" customHeight="1">
      <c r="A637" s="7"/>
      <c r="B637" s="7"/>
      <c r="C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ht="14.25" customHeight="1">
      <c r="A638" s="7"/>
      <c r="B638" s="7"/>
      <c r="C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ht="14.25" customHeight="1">
      <c r="A639" s="7"/>
      <c r="B639" s="7"/>
      <c r="C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ht="14.25" customHeight="1">
      <c r="A640" s="7"/>
      <c r="B640" s="7"/>
      <c r="C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ht="14.25" customHeight="1">
      <c r="A641" s="7"/>
      <c r="B641" s="7"/>
      <c r="C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ht="14.25" customHeight="1">
      <c r="A642" s="7"/>
      <c r="B642" s="7"/>
      <c r="C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ht="14.25" customHeight="1">
      <c r="A643" s="7"/>
      <c r="B643" s="7"/>
      <c r="C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ht="14.25" customHeight="1">
      <c r="A644" s="7"/>
      <c r="B644" s="7"/>
      <c r="C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ht="14.25" customHeight="1">
      <c r="A645" s="7"/>
      <c r="B645" s="7"/>
      <c r="C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ht="14.25" customHeight="1">
      <c r="A646" s="7"/>
      <c r="B646" s="7"/>
      <c r="C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ht="14.25" customHeight="1">
      <c r="A647" s="7"/>
      <c r="B647" s="7"/>
      <c r="C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ht="14.25" customHeight="1">
      <c r="A648" s="7"/>
      <c r="B648" s="7"/>
      <c r="C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ht="14.25" customHeight="1">
      <c r="A649" s="7"/>
      <c r="B649" s="7"/>
      <c r="C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ht="14.25" customHeight="1">
      <c r="A650" s="7"/>
      <c r="B650" s="7"/>
      <c r="C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ht="14.25" customHeight="1">
      <c r="A651" s="7"/>
      <c r="B651" s="7"/>
      <c r="C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ht="14.25" customHeight="1">
      <c r="A652" s="7"/>
      <c r="B652" s="7"/>
      <c r="C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ht="14.25" customHeight="1">
      <c r="A653" s="7"/>
      <c r="B653" s="7"/>
      <c r="C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ht="14.25" customHeight="1">
      <c r="A654" s="7"/>
      <c r="B654" s="7"/>
      <c r="C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ht="14.25" customHeight="1">
      <c r="A655" s="7"/>
      <c r="B655" s="7"/>
      <c r="C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ht="14.25" customHeight="1">
      <c r="A656" s="7"/>
      <c r="B656" s="7"/>
      <c r="C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ht="14.25" customHeight="1">
      <c r="A657" s="7"/>
      <c r="B657" s="7"/>
      <c r="C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ht="14.25" customHeight="1">
      <c r="A658" s="7"/>
      <c r="B658" s="7"/>
      <c r="C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ht="14.25" customHeight="1">
      <c r="A659" s="7"/>
      <c r="B659" s="7"/>
      <c r="C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ht="14.25" customHeight="1">
      <c r="A660" s="7"/>
      <c r="B660" s="7"/>
      <c r="C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ht="14.25" customHeight="1">
      <c r="A661" s="7"/>
      <c r="B661" s="7"/>
      <c r="C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ht="14.25" customHeight="1">
      <c r="A662" s="7"/>
      <c r="B662" s="7"/>
      <c r="C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ht="14.25" customHeight="1">
      <c r="A663" s="7"/>
      <c r="B663" s="7"/>
      <c r="C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ht="14.25" customHeight="1">
      <c r="A664" s="7"/>
      <c r="B664" s="7"/>
      <c r="C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ht="14.25" customHeight="1">
      <c r="A665" s="7"/>
      <c r="B665" s="7"/>
      <c r="C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ht="14.25" customHeight="1">
      <c r="A666" s="7"/>
      <c r="B666" s="7"/>
      <c r="C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ht="14.25" customHeight="1">
      <c r="A667" s="7"/>
      <c r="B667" s="7"/>
      <c r="C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ht="14.25" customHeight="1">
      <c r="A668" s="7"/>
      <c r="B668" s="7"/>
      <c r="C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ht="14.25" customHeight="1">
      <c r="A669" s="7"/>
      <c r="B669" s="7"/>
      <c r="C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ht="14.25" customHeight="1">
      <c r="A670" s="7"/>
      <c r="B670" s="7"/>
      <c r="C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ht="14.25" customHeight="1">
      <c r="A671" s="7"/>
      <c r="B671" s="7"/>
      <c r="C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ht="14.25" customHeight="1">
      <c r="A672" s="7"/>
      <c r="B672" s="7"/>
      <c r="C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ht="14.25" customHeight="1">
      <c r="A673" s="7"/>
      <c r="B673" s="7"/>
      <c r="C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ht="14.25" customHeight="1">
      <c r="A674" s="7"/>
      <c r="B674" s="7"/>
      <c r="C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ht="14.25" customHeight="1">
      <c r="A675" s="7"/>
      <c r="B675" s="7"/>
      <c r="C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ht="14.25" customHeight="1">
      <c r="A676" s="7"/>
      <c r="B676" s="7"/>
      <c r="C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ht="14.25" customHeight="1">
      <c r="A677" s="7"/>
      <c r="B677" s="7"/>
      <c r="C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ht="14.25" customHeight="1">
      <c r="A678" s="7"/>
      <c r="B678" s="7"/>
      <c r="C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ht="14.25" customHeight="1">
      <c r="A679" s="7"/>
      <c r="B679" s="7"/>
      <c r="C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ht="14.25" customHeight="1">
      <c r="A680" s="7"/>
      <c r="B680" s="7"/>
      <c r="C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ht="14.25" customHeight="1">
      <c r="A681" s="7"/>
      <c r="B681" s="7"/>
      <c r="C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ht="14.25" customHeight="1">
      <c r="A682" s="7"/>
      <c r="B682" s="7"/>
      <c r="C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ht="14.25" customHeight="1">
      <c r="A683" s="7"/>
      <c r="B683" s="7"/>
      <c r="C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ht="14.25" customHeight="1">
      <c r="A684" s="7"/>
      <c r="B684" s="7"/>
      <c r="C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ht="14.25" customHeight="1">
      <c r="A685" s="7"/>
      <c r="B685" s="7"/>
      <c r="C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ht="14.25" customHeight="1">
      <c r="A686" s="7"/>
      <c r="B686" s="7"/>
      <c r="C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ht="14.25" customHeight="1">
      <c r="A687" s="7"/>
      <c r="B687" s="7"/>
      <c r="C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ht="14.25" customHeight="1">
      <c r="A688" s="7"/>
      <c r="B688" s="7"/>
      <c r="C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ht="14.25" customHeight="1">
      <c r="A689" s="7"/>
      <c r="B689" s="7"/>
      <c r="C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ht="14.25" customHeight="1">
      <c r="A690" s="7"/>
      <c r="B690" s="7"/>
      <c r="C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ht="14.25" customHeight="1">
      <c r="A691" s="7"/>
      <c r="B691" s="7"/>
      <c r="C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ht="14.25" customHeight="1">
      <c r="A692" s="7"/>
      <c r="B692" s="7"/>
      <c r="C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ht="14.25" customHeight="1">
      <c r="A693" s="7"/>
      <c r="B693" s="7"/>
      <c r="C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ht="14.25" customHeight="1">
      <c r="A694" s="7"/>
      <c r="B694" s="7"/>
      <c r="C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ht="14.25" customHeight="1">
      <c r="A695" s="7"/>
      <c r="B695" s="7"/>
      <c r="C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ht="14.25" customHeight="1">
      <c r="A696" s="7"/>
      <c r="B696" s="7"/>
      <c r="C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ht="14.25" customHeight="1">
      <c r="A697" s="7"/>
      <c r="B697" s="7"/>
      <c r="C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ht="14.25" customHeight="1">
      <c r="A698" s="7"/>
      <c r="B698" s="7"/>
      <c r="C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ht="14.25" customHeight="1">
      <c r="A699" s="7"/>
      <c r="B699" s="7"/>
      <c r="C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ht="14.25" customHeight="1">
      <c r="A700" s="7"/>
      <c r="B700" s="7"/>
      <c r="C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ht="14.25" customHeight="1">
      <c r="A701" s="7"/>
      <c r="B701" s="7"/>
      <c r="C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ht="14.25" customHeight="1">
      <c r="A702" s="7"/>
      <c r="B702" s="7"/>
      <c r="C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ht="14.25" customHeight="1">
      <c r="A703" s="7"/>
      <c r="B703" s="7"/>
      <c r="C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ht="14.25" customHeight="1">
      <c r="A704" s="7"/>
      <c r="B704" s="7"/>
      <c r="C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ht="14.25" customHeight="1">
      <c r="A705" s="7"/>
      <c r="B705" s="7"/>
      <c r="C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ht="14.25" customHeight="1">
      <c r="A706" s="7"/>
      <c r="B706" s="7"/>
      <c r="C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ht="14.25" customHeight="1">
      <c r="A707" s="7"/>
      <c r="B707" s="7"/>
      <c r="C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ht="14.25" customHeight="1">
      <c r="A708" s="7"/>
      <c r="B708" s="7"/>
      <c r="C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ht="14.25" customHeight="1">
      <c r="A709" s="7"/>
      <c r="B709" s="7"/>
      <c r="C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ht="14.25" customHeight="1">
      <c r="A710" s="7"/>
      <c r="B710" s="7"/>
      <c r="C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ht="14.25" customHeight="1">
      <c r="A711" s="7"/>
      <c r="B711" s="7"/>
      <c r="C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ht="14.25" customHeight="1">
      <c r="A712" s="7"/>
      <c r="B712" s="7"/>
      <c r="C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ht="14.25" customHeight="1">
      <c r="A713" s="7"/>
      <c r="B713" s="7"/>
      <c r="C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ht="14.25" customHeight="1">
      <c r="A714" s="7"/>
      <c r="B714" s="7"/>
      <c r="C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ht="14.25" customHeight="1">
      <c r="A715" s="7"/>
      <c r="B715" s="7"/>
      <c r="C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ht="14.25" customHeight="1">
      <c r="A716" s="7"/>
      <c r="B716" s="7"/>
      <c r="C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ht="14.25" customHeight="1">
      <c r="A717" s="7"/>
      <c r="B717" s="7"/>
      <c r="C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ht="14.25" customHeight="1">
      <c r="A718" s="7"/>
      <c r="B718" s="7"/>
      <c r="C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ht="14.25" customHeight="1">
      <c r="A719" s="7"/>
      <c r="B719" s="7"/>
      <c r="C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ht="14.25" customHeight="1">
      <c r="A720" s="7"/>
      <c r="B720" s="7"/>
      <c r="C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ht="14.25" customHeight="1">
      <c r="A721" s="7"/>
      <c r="B721" s="7"/>
      <c r="C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ht="14.25" customHeight="1">
      <c r="A722" s="7"/>
      <c r="B722" s="7"/>
      <c r="C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ht="14.25" customHeight="1">
      <c r="A723" s="7"/>
      <c r="B723" s="7"/>
      <c r="C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ht="14.25" customHeight="1">
      <c r="A724" s="7"/>
      <c r="B724" s="7"/>
      <c r="C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ht="14.25" customHeight="1">
      <c r="A725" s="7"/>
      <c r="B725" s="7"/>
      <c r="C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ht="14.25" customHeight="1">
      <c r="A726" s="7"/>
      <c r="B726" s="7"/>
      <c r="C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ht="14.25" customHeight="1">
      <c r="A727" s="7"/>
      <c r="B727" s="7"/>
      <c r="C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ht="14.25" customHeight="1">
      <c r="A728" s="7"/>
      <c r="B728" s="7"/>
      <c r="C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ht="14.25" customHeight="1">
      <c r="A729" s="7"/>
      <c r="B729" s="7"/>
      <c r="C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ht="14.25" customHeight="1">
      <c r="A730" s="7"/>
      <c r="B730" s="7"/>
      <c r="C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ht="14.25" customHeight="1">
      <c r="A731" s="7"/>
      <c r="B731" s="7"/>
      <c r="C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ht="14.25" customHeight="1">
      <c r="A732" s="7"/>
      <c r="B732" s="7"/>
      <c r="C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ht="14.25" customHeight="1">
      <c r="A733" s="7"/>
      <c r="B733" s="7"/>
      <c r="C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ht="14.25" customHeight="1">
      <c r="A734" s="7"/>
      <c r="B734" s="7"/>
      <c r="C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ht="14.25" customHeight="1">
      <c r="A735" s="7"/>
      <c r="B735" s="7"/>
      <c r="C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ht="14.25" customHeight="1">
      <c r="A736" s="7"/>
      <c r="B736" s="7"/>
      <c r="C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ht="14.25" customHeight="1">
      <c r="A737" s="7"/>
      <c r="B737" s="7"/>
      <c r="C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ht="14.25" customHeight="1">
      <c r="A738" s="7"/>
      <c r="B738" s="7"/>
      <c r="C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ht="14.25" customHeight="1">
      <c r="A739" s="7"/>
      <c r="B739" s="7"/>
      <c r="C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ht="14.25" customHeight="1">
      <c r="A740" s="7"/>
      <c r="B740" s="7"/>
      <c r="C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ht="14.25" customHeight="1">
      <c r="A741" s="7"/>
      <c r="B741" s="7"/>
      <c r="C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ht="14.25" customHeight="1">
      <c r="A742" s="7"/>
      <c r="B742" s="7"/>
      <c r="C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ht="14.25" customHeight="1">
      <c r="A743" s="7"/>
      <c r="B743" s="7"/>
      <c r="C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ht="14.25" customHeight="1">
      <c r="A744" s="7"/>
      <c r="B744" s="7"/>
      <c r="C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ht="14.25" customHeight="1">
      <c r="A745" s="7"/>
      <c r="B745" s="7"/>
      <c r="C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ht="14.25" customHeight="1">
      <c r="A746" s="7"/>
      <c r="B746" s="7"/>
      <c r="C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ht="14.25" customHeight="1">
      <c r="A747" s="7"/>
      <c r="B747" s="7"/>
      <c r="C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ht="14.25" customHeight="1">
      <c r="A748" s="7"/>
      <c r="B748" s="7"/>
      <c r="C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ht="14.25" customHeight="1">
      <c r="A749" s="7"/>
      <c r="B749" s="7"/>
      <c r="C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ht="14.25" customHeight="1">
      <c r="A750" s="7"/>
      <c r="B750" s="7"/>
      <c r="C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ht="14.25" customHeight="1">
      <c r="A751" s="7"/>
      <c r="B751" s="7"/>
      <c r="C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ht="14.25" customHeight="1">
      <c r="A752" s="7"/>
      <c r="B752" s="7"/>
      <c r="C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ht="14.25" customHeight="1">
      <c r="A753" s="7"/>
      <c r="B753" s="7"/>
      <c r="C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ht="14.25" customHeight="1">
      <c r="A754" s="7"/>
      <c r="B754" s="7"/>
      <c r="C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ht="14.25" customHeight="1">
      <c r="A755" s="7"/>
      <c r="B755" s="7"/>
      <c r="C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ht="14.25" customHeight="1">
      <c r="A756" s="7"/>
      <c r="B756" s="7"/>
      <c r="C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ht="14.25" customHeight="1">
      <c r="A757" s="7"/>
      <c r="B757" s="7"/>
      <c r="C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ht="14.25" customHeight="1">
      <c r="A758" s="7"/>
      <c r="B758" s="7"/>
      <c r="C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ht="14.25" customHeight="1">
      <c r="A759" s="7"/>
      <c r="B759" s="7"/>
      <c r="C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ht="14.25" customHeight="1">
      <c r="A760" s="7"/>
      <c r="B760" s="7"/>
      <c r="C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ht="14.25" customHeight="1">
      <c r="A761" s="7"/>
      <c r="B761" s="7"/>
      <c r="C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ht="14.25" customHeight="1">
      <c r="A762" s="7"/>
      <c r="B762" s="7"/>
      <c r="C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ht="14.25" customHeight="1">
      <c r="A763" s="7"/>
      <c r="B763" s="7"/>
      <c r="C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ht="14.25" customHeight="1">
      <c r="A764" s="7"/>
      <c r="B764" s="7"/>
      <c r="C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ht="14.25" customHeight="1">
      <c r="A765" s="7"/>
      <c r="B765" s="7"/>
      <c r="C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ht="14.25" customHeight="1">
      <c r="A766" s="7"/>
      <c r="B766" s="7"/>
      <c r="C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ht="14.25" customHeight="1">
      <c r="A767" s="7"/>
      <c r="B767" s="7"/>
      <c r="C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ht="14.25" customHeight="1">
      <c r="A768" s="7"/>
      <c r="B768" s="7"/>
      <c r="C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ht="14.25" customHeight="1">
      <c r="A769" s="7"/>
      <c r="B769" s="7"/>
      <c r="C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ht="14.25" customHeight="1">
      <c r="A770" s="7"/>
      <c r="B770" s="7"/>
      <c r="C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ht="14.25" customHeight="1">
      <c r="A771" s="7"/>
      <c r="B771" s="7"/>
      <c r="C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ht="14.25" customHeight="1">
      <c r="A772" s="7"/>
      <c r="B772" s="7"/>
      <c r="C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ht="14.25" customHeight="1">
      <c r="A773" s="7"/>
      <c r="B773" s="7"/>
      <c r="C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ht="14.25" customHeight="1">
      <c r="A774" s="7"/>
      <c r="B774" s="7"/>
      <c r="C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ht="14.25" customHeight="1">
      <c r="A775" s="7"/>
      <c r="B775" s="7"/>
      <c r="C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ht="14.25" customHeight="1">
      <c r="A776" s="7"/>
      <c r="B776" s="7"/>
      <c r="C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ht="14.25" customHeight="1">
      <c r="A777" s="7"/>
      <c r="B777" s="7"/>
      <c r="C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ht="14.25" customHeight="1">
      <c r="A778" s="7"/>
      <c r="B778" s="7"/>
      <c r="C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ht="14.25" customHeight="1">
      <c r="A779" s="7"/>
      <c r="B779" s="7"/>
      <c r="C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ht="14.25" customHeight="1">
      <c r="A780" s="7"/>
      <c r="B780" s="7"/>
      <c r="C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ht="14.25" customHeight="1">
      <c r="A781" s="7"/>
      <c r="B781" s="7"/>
      <c r="C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ht="14.25" customHeight="1">
      <c r="A782" s="7"/>
      <c r="B782" s="7"/>
      <c r="C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ht="14.25" customHeight="1">
      <c r="A783" s="7"/>
      <c r="B783" s="7"/>
      <c r="C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ht="14.25" customHeight="1">
      <c r="A784" s="7"/>
      <c r="B784" s="7"/>
      <c r="C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ht="14.25" customHeight="1">
      <c r="A785" s="7"/>
      <c r="B785" s="7"/>
      <c r="C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ht="14.25" customHeight="1">
      <c r="A786" s="7"/>
      <c r="B786" s="7"/>
      <c r="C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ht="14.25" customHeight="1">
      <c r="A787" s="7"/>
      <c r="B787" s="7"/>
      <c r="C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ht="14.25" customHeight="1">
      <c r="A788" s="7"/>
      <c r="B788" s="7"/>
      <c r="C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ht="14.25" customHeight="1">
      <c r="A789" s="7"/>
      <c r="B789" s="7"/>
      <c r="C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ht="14.25" customHeight="1">
      <c r="A790" s="7"/>
      <c r="B790" s="7"/>
      <c r="C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ht="14.25" customHeight="1">
      <c r="A791" s="7"/>
      <c r="B791" s="7"/>
      <c r="C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ht="14.25" customHeight="1">
      <c r="A792" s="7"/>
      <c r="B792" s="7"/>
      <c r="C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ht="14.25" customHeight="1">
      <c r="A793" s="7"/>
      <c r="B793" s="7"/>
      <c r="C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ht="14.25" customHeight="1">
      <c r="A794" s="7"/>
      <c r="B794" s="7"/>
      <c r="C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ht="14.25" customHeight="1">
      <c r="A795" s="7"/>
      <c r="B795" s="7"/>
      <c r="C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ht="14.25" customHeight="1">
      <c r="A796" s="7"/>
      <c r="B796" s="7"/>
      <c r="C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ht="14.25" customHeight="1">
      <c r="A797" s="7"/>
      <c r="B797" s="7"/>
      <c r="C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ht="14.25" customHeight="1">
      <c r="A798" s="7"/>
      <c r="B798" s="7"/>
      <c r="C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ht="14.25" customHeight="1">
      <c r="A799" s="7"/>
      <c r="B799" s="7"/>
      <c r="C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ht="14.25" customHeight="1">
      <c r="A800" s="7"/>
      <c r="B800" s="7"/>
      <c r="C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ht="14.25" customHeight="1">
      <c r="A801" s="7"/>
      <c r="B801" s="7"/>
      <c r="C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ht="14.25" customHeight="1">
      <c r="A802" s="7"/>
      <c r="B802" s="7"/>
      <c r="C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ht="14.25" customHeight="1">
      <c r="A803" s="7"/>
      <c r="B803" s="7"/>
      <c r="C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ht="14.25" customHeight="1">
      <c r="A804" s="7"/>
      <c r="B804" s="7"/>
      <c r="C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ht="14.25" customHeight="1">
      <c r="A805" s="7"/>
      <c r="B805" s="7"/>
      <c r="C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ht="14.25" customHeight="1">
      <c r="A806" s="7"/>
      <c r="B806" s="7"/>
      <c r="C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ht="14.25" customHeight="1">
      <c r="A807" s="7"/>
      <c r="B807" s="7"/>
      <c r="C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ht="14.25" customHeight="1">
      <c r="A808" s="7"/>
      <c r="B808" s="7"/>
      <c r="C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ht="14.25" customHeight="1">
      <c r="A809" s="7"/>
      <c r="B809" s="7"/>
      <c r="C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ht="14.25" customHeight="1">
      <c r="A810" s="7"/>
      <c r="B810" s="7"/>
      <c r="C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ht="14.25" customHeight="1">
      <c r="A811" s="7"/>
      <c r="B811" s="7"/>
      <c r="C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ht="14.25" customHeight="1">
      <c r="A812" s="7"/>
      <c r="B812" s="7"/>
      <c r="C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ht="14.25" customHeight="1">
      <c r="A813" s="7"/>
      <c r="B813" s="7"/>
      <c r="C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ht="14.25" customHeight="1">
      <c r="A814" s="7"/>
      <c r="B814" s="7"/>
      <c r="C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ht="14.25" customHeight="1">
      <c r="A815" s="7"/>
      <c r="B815" s="7"/>
      <c r="C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ht="14.25" customHeight="1">
      <c r="A816" s="7"/>
      <c r="B816" s="7"/>
      <c r="C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ht="14.25" customHeight="1">
      <c r="A817" s="7"/>
      <c r="B817" s="7"/>
      <c r="C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ht="14.25" customHeight="1">
      <c r="A818" s="7"/>
      <c r="B818" s="7"/>
      <c r="C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ht="14.25" customHeight="1">
      <c r="A819" s="7"/>
      <c r="B819" s="7"/>
      <c r="C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ht="14.25" customHeight="1">
      <c r="A820" s="7"/>
      <c r="B820" s="7"/>
      <c r="C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ht="14.25" customHeight="1">
      <c r="A821" s="7"/>
      <c r="B821" s="7"/>
      <c r="C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ht="14.25" customHeight="1">
      <c r="A822" s="7"/>
      <c r="B822" s="7"/>
      <c r="C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ht="14.25" customHeight="1">
      <c r="A823" s="7"/>
      <c r="B823" s="7"/>
      <c r="C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ht="14.25" customHeight="1">
      <c r="A824" s="7"/>
      <c r="B824" s="7"/>
      <c r="C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ht="14.25" customHeight="1">
      <c r="A825" s="7"/>
      <c r="B825" s="7"/>
      <c r="C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ht="14.25" customHeight="1">
      <c r="A826" s="7"/>
      <c r="B826" s="7"/>
      <c r="C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ht="14.25" customHeight="1">
      <c r="A827" s="7"/>
      <c r="B827" s="7"/>
      <c r="C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ht="14.25" customHeight="1">
      <c r="A828" s="7"/>
      <c r="B828" s="7"/>
      <c r="C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ht="14.25" customHeight="1">
      <c r="A829" s="7"/>
      <c r="B829" s="7"/>
      <c r="C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ht="14.25" customHeight="1">
      <c r="A830" s="7"/>
      <c r="B830" s="7"/>
      <c r="C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ht="14.25" customHeight="1">
      <c r="A831" s="7"/>
      <c r="B831" s="7"/>
      <c r="C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ht="14.25" customHeight="1">
      <c r="A832" s="7"/>
      <c r="B832" s="7"/>
      <c r="C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ht="14.25" customHeight="1">
      <c r="A833" s="7"/>
      <c r="B833" s="7"/>
      <c r="C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ht="14.25" customHeight="1">
      <c r="A834" s="7"/>
      <c r="B834" s="7"/>
      <c r="C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ht="14.25" customHeight="1">
      <c r="A835" s="7"/>
      <c r="B835" s="7"/>
      <c r="C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ht="14.25" customHeight="1">
      <c r="A836" s="7"/>
      <c r="B836" s="7"/>
      <c r="C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ht="14.25" customHeight="1">
      <c r="A837" s="7"/>
      <c r="B837" s="7"/>
      <c r="C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ht="14.25" customHeight="1">
      <c r="A838" s="7"/>
      <c r="B838" s="7"/>
      <c r="C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ht="14.25" customHeight="1">
      <c r="A839" s="7"/>
      <c r="B839" s="7"/>
      <c r="C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ht="14.25" customHeight="1">
      <c r="A840" s="7"/>
      <c r="B840" s="7"/>
      <c r="C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ht="14.25" customHeight="1">
      <c r="A841" s="7"/>
      <c r="B841" s="7"/>
      <c r="C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ht="14.25" customHeight="1">
      <c r="A842" s="7"/>
      <c r="B842" s="7"/>
      <c r="C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ht="14.25" customHeight="1">
      <c r="A843" s="7"/>
      <c r="B843" s="7"/>
      <c r="C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ht="14.25" customHeight="1">
      <c r="A844" s="7"/>
      <c r="B844" s="7"/>
      <c r="C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ht="14.25" customHeight="1">
      <c r="A845" s="7"/>
      <c r="B845" s="7"/>
      <c r="C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ht="14.25" customHeight="1">
      <c r="A846" s="7"/>
      <c r="B846" s="7"/>
      <c r="C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ht="14.25" customHeight="1">
      <c r="A847" s="7"/>
      <c r="B847" s="7"/>
      <c r="C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ht="14.25" customHeight="1">
      <c r="A848" s="7"/>
      <c r="B848" s="7"/>
      <c r="C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ht="14.25" customHeight="1">
      <c r="A849" s="7"/>
      <c r="B849" s="7"/>
      <c r="C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ht="14.25" customHeight="1">
      <c r="A850" s="7"/>
      <c r="B850" s="7"/>
      <c r="C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ht="14.25" customHeight="1">
      <c r="A851" s="7"/>
      <c r="B851" s="7"/>
      <c r="C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ht="14.25" customHeight="1">
      <c r="A852" s="7"/>
      <c r="B852" s="7"/>
      <c r="C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ht="14.25" customHeight="1">
      <c r="A853" s="7"/>
      <c r="B853" s="7"/>
      <c r="C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ht="14.25" customHeight="1">
      <c r="A854" s="7"/>
      <c r="B854" s="7"/>
      <c r="C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ht="14.25" customHeight="1">
      <c r="A855" s="7"/>
      <c r="B855" s="7"/>
      <c r="C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ht="14.25" customHeight="1">
      <c r="A856" s="7"/>
      <c r="B856" s="7"/>
      <c r="C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ht="14.25" customHeight="1">
      <c r="A857" s="7"/>
      <c r="B857" s="7"/>
      <c r="C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ht="14.25" customHeight="1">
      <c r="A858" s="7"/>
      <c r="B858" s="7"/>
      <c r="C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ht="14.25" customHeight="1">
      <c r="A859" s="7"/>
      <c r="B859" s="7"/>
      <c r="C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ht="14.25" customHeight="1">
      <c r="A860" s="7"/>
      <c r="B860" s="7"/>
      <c r="C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ht="14.25" customHeight="1">
      <c r="A861" s="7"/>
      <c r="B861" s="7"/>
      <c r="C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ht="14.25" customHeight="1">
      <c r="A862" s="7"/>
      <c r="B862" s="7"/>
      <c r="C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ht="14.25" customHeight="1">
      <c r="A863" s="7"/>
      <c r="B863" s="7"/>
      <c r="C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ht="14.25" customHeight="1">
      <c r="A864" s="7"/>
      <c r="B864" s="7"/>
      <c r="C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ht="14.25" customHeight="1">
      <c r="A865" s="7"/>
      <c r="B865" s="7"/>
      <c r="C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ht="14.25" customHeight="1">
      <c r="A866" s="7"/>
      <c r="B866" s="7"/>
      <c r="C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ht="14.25" customHeight="1">
      <c r="A867" s="7"/>
      <c r="B867" s="7"/>
      <c r="C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ht="14.25" customHeight="1">
      <c r="A868" s="7"/>
      <c r="B868" s="7"/>
      <c r="C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ht="14.25" customHeight="1">
      <c r="A869" s="7"/>
      <c r="B869" s="7"/>
      <c r="C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ht="14.25" customHeight="1">
      <c r="A870" s="7"/>
      <c r="B870" s="7"/>
      <c r="C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ht="14.25" customHeight="1">
      <c r="A871" s="7"/>
      <c r="B871" s="7"/>
      <c r="C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ht="14.25" customHeight="1">
      <c r="A872" s="7"/>
      <c r="B872" s="7"/>
      <c r="C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ht="14.25" customHeight="1">
      <c r="A873" s="7"/>
      <c r="B873" s="7"/>
      <c r="C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ht="14.25" customHeight="1">
      <c r="A874" s="7"/>
      <c r="B874" s="7"/>
      <c r="C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ht="14.25" customHeight="1">
      <c r="A875" s="7"/>
      <c r="B875" s="7"/>
      <c r="C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ht="14.25" customHeight="1">
      <c r="A876" s="7"/>
      <c r="B876" s="7"/>
      <c r="C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ht="14.25" customHeight="1">
      <c r="A877" s="7"/>
      <c r="B877" s="7"/>
      <c r="C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ht="14.25" customHeight="1">
      <c r="A878" s="7"/>
      <c r="B878" s="7"/>
      <c r="C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ht="14.25" customHeight="1">
      <c r="A879" s="7"/>
      <c r="B879" s="7"/>
      <c r="C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ht="14.25" customHeight="1">
      <c r="A880" s="7"/>
      <c r="B880" s="7"/>
      <c r="C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ht="14.25" customHeight="1">
      <c r="A881" s="7"/>
      <c r="B881" s="7"/>
      <c r="C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ht="14.25" customHeight="1">
      <c r="A882" s="7"/>
      <c r="B882" s="7"/>
      <c r="C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ht="14.25" customHeight="1">
      <c r="A883" s="7"/>
      <c r="B883" s="7"/>
      <c r="C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ht="14.25" customHeight="1">
      <c r="A884" s="7"/>
      <c r="B884" s="7"/>
      <c r="C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ht="14.25" customHeight="1">
      <c r="A885" s="7"/>
      <c r="B885" s="7"/>
      <c r="C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ht="14.25" customHeight="1">
      <c r="A886" s="7"/>
      <c r="B886" s="7"/>
      <c r="C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ht="14.25" customHeight="1">
      <c r="A887" s="7"/>
      <c r="B887" s="7"/>
      <c r="C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ht="14.25" customHeight="1">
      <c r="A888" s="7"/>
      <c r="B888" s="7"/>
      <c r="C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ht="14.25" customHeight="1">
      <c r="A889" s="7"/>
      <c r="B889" s="7"/>
      <c r="C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ht="14.25" customHeight="1">
      <c r="A890" s="7"/>
      <c r="B890" s="7"/>
      <c r="C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ht="14.25" customHeight="1">
      <c r="A891" s="7"/>
      <c r="B891" s="7"/>
      <c r="C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ht="14.25" customHeight="1">
      <c r="A892" s="7"/>
      <c r="B892" s="7"/>
      <c r="C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ht="14.25" customHeight="1">
      <c r="A893" s="7"/>
      <c r="B893" s="7"/>
      <c r="C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ht="14.25" customHeight="1">
      <c r="A894" s="7"/>
      <c r="B894" s="7"/>
      <c r="C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ht="14.25" customHeight="1">
      <c r="A895" s="7"/>
      <c r="B895" s="7"/>
      <c r="C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ht="14.25" customHeight="1">
      <c r="A896" s="7"/>
      <c r="B896" s="7"/>
      <c r="C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ht="14.25" customHeight="1">
      <c r="A897" s="7"/>
      <c r="B897" s="7"/>
      <c r="C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ht="14.25" customHeight="1">
      <c r="A898" s="7"/>
      <c r="B898" s="7"/>
      <c r="C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ht="14.25" customHeight="1">
      <c r="A899" s="7"/>
      <c r="B899" s="7"/>
      <c r="C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ht="14.25" customHeight="1">
      <c r="A900" s="7"/>
      <c r="B900" s="7"/>
      <c r="C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ht="14.25" customHeight="1">
      <c r="A901" s="7"/>
      <c r="B901" s="7"/>
      <c r="C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ht="14.25" customHeight="1">
      <c r="A902" s="7"/>
      <c r="B902" s="7"/>
      <c r="C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ht="14.25" customHeight="1">
      <c r="A903" s="7"/>
      <c r="B903" s="7"/>
      <c r="C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ht="14.25" customHeight="1">
      <c r="A904" s="7"/>
      <c r="B904" s="7"/>
      <c r="C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ht="14.25" customHeight="1">
      <c r="A905" s="7"/>
      <c r="B905" s="7"/>
      <c r="C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ht="14.25" customHeight="1">
      <c r="A906" s="7"/>
      <c r="B906" s="7"/>
      <c r="C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ht="14.25" customHeight="1">
      <c r="A907" s="7"/>
      <c r="B907" s="7"/>
      <c r="C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ht="14.25" customHeight="1">
      <c r="A908" s="7"/>
      <c r="B908" s="7"/>
      <c r="C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ht="14.25" customHeight="1">
      <c r="A909" s="7"/>
      <c r="B909" s="7"/>
      <c r="C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ht="14.25" customHeight="1">
      <c r="A910" s="7"/>
      <c r="B910" s="7"/>
      <c r="C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ht="14.25" customHeight="1">
      <c r="A911" s="7"/>
      <c r="B911" s="7"/>
      <c r="C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ht="14.25" customHeight="1">
      <c r="A912" s="7"/>
      <c r="B912" s="7"/>
      <c r="C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ht="14.25" customHeight="1">
      <c r="A913" s="7"/>
      <c r="B913" s="7"/>
      <c r="C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ht="14.25" customHeight="1">
      <c r="A914" s="7"/>
      <c r="B914" s="7"/>
      <c r="C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ht="14.25" customHeight="1">
      <c r="A915" s="7"/>
      <c r="B915" s="7"/>
      <c r="C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ht="14.25" customHeight="1">
      <c r="A916" s="7"/>
      <c r="B916" s="7"/>
      <c r="C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ht="14.25" customHeight="1">
      <c r="A917" s="7"/>
      <c r="B917" s="7"/>
      <c r="C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ht="14.25" customHeight="1">
      <c r="A918" s="7"/>
      <c r="B918" s="7"/>
      <c r="C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ht="14.25" customHeight="1">
      <c r="A919" s="7"/>
      <c r="B919" s="7"/>
      <c r="C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ht="14.25" customHeight="1">
      <c r="A920" s="7"/>
      <c r="B920" s="7"/>
      <c r="C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ht="14.25" customHeight="1">
      <c r="A921" s="7"/>
      <c r="B921" s="7"/>
      <c r="C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ht="14.25" customHeight="1">
      <c r="A922" s="7"/>
      <c r="B922" s="7"/>
      <c r="C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ht="14.25" customHeight="1">
      <c r="A923" s="7"/>
      <c r="B923" s="7"/>
      <c r="C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ht="14.25" customHeight="1">
      <c r="A924" s="7"/>
      <c r="B924" s="7"/>
      <c r="C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ht="14.25" customHeight="1">
      <c r="A925" s="7"/>
      <c r="B925" s="7"/>
      <c r="C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ht="14.25" customHeight="1">
      <c r="A926" s="7"/>
      <c r="B926" s="7"/>
      <c r="C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ht="14.25" customHeight="1">
      <c r="A927" s="7"/>
      <c r="B927" s="7"/>
      <c r="C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ht="14.25" customHeight="1">
      <c r="A928" s="7"/>
      <c r="B928" s="7"/>
      <c r="C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ht="14.25" customHeight="1">
      <c r="A929" s="7"/>
      <c r="B929" s="7"/>
      <c r="C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ht="14.25" customHeight="1">
      <c r="A930" s="7"/>
      <c r="B930" s="7"/>
      <c r="C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ht="14.25" customHeight="1">
      <c r="A931" s="7"/>
      <c r="B931" s="7"/>
      <c r="C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ht="14.25" customHeight="1">
      <c r="A932" s="7"/>
      <c r="B932" s="7"/>
      <c r="C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ht="14.25" customHeight="1">
      <c r="A933" s="7"/>
      <c r="B933" s="7"/>
      <c r="C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ht="14.25" customHeight="1">
      <c r="A934" s="7"/>
      <c r="B934" s="7"/>
      <c r="C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ht="14.25" customHeight="1">
      <c r="A935" s="7"/>
      <c r="B935" s="7"/>
      <c r="C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ht="14.25" customHeight="1">
      <c r="A936" s="7"/>
      <c r="B936" s="7"/>
      <c r="C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ht="14.25" customHeight="1">
      <c r="A937" s="7"/>
      <c r="B937" s="7"/>
      <c r="C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ht="14.25" customHeight="1">
      <c r="A938" s="7"/>
      <c r="B938" s="7"/>
      <c r="C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ht="14.25" customHeight="1">
      <c r="A939" s="7"/>
      <c r="B939" s="7"/>
      <c r="C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ht="14.25" customHeight="1">
      <c r="A940" s="7"/>
      <c r="B940" s="7"/>
      <c r="C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ht="14.25" customHeight="1">
      <c r="A941" s="7"/>
      <c r="B941" s="7"/>
      <c r="C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ht="14.25" customHeight="1">
      <c r="A942" s="7"/>
      <c r="B942" s="7"/>
      <c r="C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ht="14.25" customHeight="1">
      <c r="A943" s="7"/>
      <c r="B943" s="7"/>
      <c r="C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ht="14.25" customHeight="1">
      <c r="A944" s="7"/>
      <c r="B944" s="7"/>
      <c r="C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ht="14.25" customHeight="1">
      <c r="A945" s="7"/>
      <c r="B945" s="7"/>
      <c r="C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ht="14.25" customHeight="1">
      <c r="A946" s="7"/>
      <c r="B946" s="7"/>
      <c r="C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ht="14.25" customHeight="1">
      <c r="A947" s="7"/>
      <c r="B947" s="7"/>
      <c r="C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ht="14.25" customHeight="1">
      <c r="A948" s="7"/>
      <c r="B948" s="7"/>
      <c r="C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ht="14.25" customHeight="1">
      <c r="A949" s="7"/>
      <c r="B949" s="7"/>
      <c r="C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ht="14.25" customHeight="1">
      <c r="A950" s="7"/>
      <c r="B950" s="7"/>
      <c r="C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ht="14.25" customHeight="1">
      <c r="A951" s="7"/>
      <c r="B951" s="7"/>
      <c r="C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ht="14.25" customHeight="1">
      <c r="A952" s="7"/>
      <c r="B952" s="7"/>
      <c r="C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ht="14.25" customHeight="1">
      <c r="A953" s="7"/>
      <c r="B953" s="7"/>
      <c r="C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ht="14.25" customHeight="1">
      <c r="A954" s="7"/>
      <c r="B954" s="7"/>
      <c r="C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ht="14.25" customHeight="1">
      <c r="A955" s="7"/>
      <c r="B955" s="7"/>
      <c r="C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ht="14.25" customHeight="1">
      <c r="A956" s="7"/>
      <c r="B956" s="7"/>
      <c r="C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ht="14.25" customHeight="1">
      <c r="A957" s="7"/>
      <c r="B957" s="7"/>
      <c r="C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ht="14.25" customHeight="1">
      <c r="A958" s="7"/>
      <c r="B958" s="7"/>
      <c r="C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ht="14.25" customHeight="1">
      <c r="A959" s="7"/>
      <c r="B959" s="7"/>
      <c r="C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ht="14.25" customHeight="1">
      <c r="A960" s="7"/>
      <c r="B960" s="7"/>
      <c r="C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ht="14.25" customHeight="1">
      <c r="A961" s="7"/>
      <c r="B961" s="7"/>
      <c r="C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ht="14.25" customHeight="1">
      <c r="A962" s="7"/>
      <c r="B962" s="7"/>
      <c r="C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ht="14.25" customHeight="1">
      <c r="A963" s="7"/>
      <c r="B963" s="7"/>
      <c r="C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ht="14.25" customHeight="1">
      <c r="A964" s="7"/>
      <c r="B964" s="7"/>
      <c r="C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ht="14.25" customHeight="1">
      <c r="A965" s="7"/>
      <c r="B965" s="7"/>
      <c r="C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ht="14.25" customHeight="1">
      <c r="A966" s="7"/>
      <c r="B966" s="7"/>
      <c r="C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ht="14.25" customHeight="1">
      <c r="A967" s="7"/>
      <c r="B967" s="7"/>
      <c r="C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ht="14.25" customHeight="1">
      <c r="A968" s="7"/>
      <c r="B968" s="7"/>
      <c r="C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ht="14.25" customHeight="1">
      <c r="A969" s="7"/>
      <c r="B969" s="7"/>
      <c r="C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ht="14.25" customHeight="1">
      <c r="A970" s="7"/>
      <c r="B970" s="7"/>
      <c r="C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ht="14.25" customHeight="1">
      <c r="A971" s="7"/>
      <c r="B971" s="7"/>
      <c r="C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ht="14.25" customHeight="1">
      <c r="A972" s="7"/>
      <c r="B972" s="7"/>
      <c r="C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ht="14.25" customHeight="1">
      <c r="A973" s="7"/>
      <c r="B973" s="7"/>
      <c r="C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ht="14.25" customHeight="1">
      <c r="A974" s="7"/>
      <c r="B974" s="7"/>
      <c r="C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ht="14.25" customHeight="1">
      <c r="A975" s="7"/>
      <c r="B975" s="7"/>
      <c r="C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ht="14.25" customHeight="1">
      <c r="A976" s="7"/>
      <c r="B976" s="7"/>
      <c r="C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ht="14.25" customHeight="1">
      <c r="A977" s="7"/>
      <c r="B977" s="7"/>
      <c r="C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ht="14.25" customHeight="1">
      <c r="A978" s="7"/>
      <c r="B978" s="7"/>
      <c r="C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ht="14.25" customHeight="1">
      <c r="A979" s="7"/>
      <c r="B979" s="7"/>
      <c r="C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ht="14.25" customHeight="1">
      <c r="A980" s="7"/>
      <c r="B980" s="7"/>
      <c r="C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ht="14.25" customHeight="1">
      <c r="A981" s="7"/>
      <c r="B981" s="7"/>
      <c r="C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ht="14.25" customHeight="1">
      <c r="A982" s="7"/>
      <c r="B982" s="7"/>
      <c r="C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ht="14.25" customHeight="1">
      <c r="A983" s="7"/>
      <c r="B983" s="7"/>
      <c r="C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ht="14.25" customHeight="1">
      <c r="A984" s="7"/>
      <c r="B984" s="7"/>
      <c r="C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ht="14.25" customHeight="1">
      <c r="A985" s="7"/>
      <c r="B985" s="7"/>
      <c r="C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ht="14.25" customHeight="1">
      <c r="A986" s="7"/>
      <c r="B986" s="7"/>
      <c r="C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ht="14.25" customHeight="1">
      <c r="A987" s="7"/>
      <c r="B987" s="7"/>
      <c r="C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ht="14.25" customHeight="1">
      <c r="A988" s="7"/>
      <c r="B988" s="7"/>
      <c r="C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ht="14.25" customHeight="1">
      <c r="A989" s="7"/>
      <c r="B989" s="7"/>
      <c r="C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ht="14.25" customHeight="1">
      <c r="A990" s="7"/>
      <c r="B990" s="7"/>
      <c r="C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ht="14.25" customHeight="1">
      <c r="A991" s="7"/>
      <c r="B991" s="7"/>
      <c r="C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ht="14.25" customHeight="1">
      <c r="A992" s="7"/>
      <c r="B992" s="7"/>
      <c r="C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ht="14.25" customHeight="1">
      <c r="A993" s="7"/>
      <c r="B993" s="7"/>
      <c r="C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ht="14.25" customHeight="1">
      <c r="A994" s="7"/>
      <c r="B994" s="7"/>
      <c r="C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ht="14.25" customHeight="1">
      <c r="A995" s="7"/>
      <c r="B995" s="7"/>
      <c r="C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ht="14.25" customHeight="1">
      <c r="A996" s="7"/>
      <c r="B996" s="7"/>
      <c r="C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ht="14.25" customHeight="1">
      <c r="A997" s="7"/>
      <c r="B997" s="7"/>
      <c r="C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ht="14.25" customHeight="1">
      <c r="A998" s="7"/>
      <c r="B998" s="7"/>
      <c r="C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ht="14.25" customHeight="1">
      <c r="A999" s="7"/>
      <c r="B999" s="7"/>
      <c r="C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ht="14.25" customHeight="1">
      <c r="A1000" s="7"/>
      <c r="B1000" s="7"/>
      <c r="C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2.0" ySplit="2.0" topLeftCell="C3" activePane="bottomRight" state="frozen"/>
      <selection activeCell="C1" sqref="C1" pane="topRight"/>
      <selection activeCell="A3" sqref="A3" pane="bottomLeft"/>
      <selection activeCell="C3" sqref="C3" pane="bottomRight"/>
    </sheetView>
  </sheetViews>
  <sheetFormatPr customHeight="1" defaultColWidth="14.43" defaultRowHeight="15.0"/>
  <cols>
    <col customWidth="1" min="1" max="1" width="3.71"/>
    <col customWidth="1" min="2" max="2" width="27.43"/>
    <col customWidth="1" hidden="1" min="3" max="3" width="2.57"/>
    <col customWidth="1" hidden="1" min="4" max="4" width="16.57"/>
    <col customWidth="1" hidden="1" min="5" max="7" width="13.57"/>
    <col customWidth="1" min="8" max="8" width="4.57"/>
    <col customWidth="1" min="9" max="20" width="3.43"/>
    <col customWidth="1" min="21" max="22" width="4.71"/>
    <col customWidth="1" min="23" max="23" width="6.14"/>
    <col customWidth="1" min="24" max="35" width="3.43"/>
    <col customWidth="1" min="36" max="37" width="4.71"/>
    <col customWidth="1" min="38" max="38" width="6.14"/>
    <col customWidth="1" min="39" max="39" width="5.57"/>
    <col customWidth="1" min="40" max="40" width="4.71"/>
    <col customWidth="1" min="41" max="41" width="6.29"/>
    <col customWidth="1" min="42" max="53" width="3.43"/>
    <col customWidth="1" min="54" max="55" width="4.71"/>
    <col customWidth="1" min="56" max="56" width="5.71"/>
    <col customWidth="1" min="57" max="58" width="4.71"/>
    <col customWidth="1" min="59" max="59" width="5.71"/>
    <col customWidth="1" min="60" max="60" width="26.71"/>
    <col customWidth="1" hidden="1" min="61" max="61" width="14.14"/>
    <col customWidth="1" min="62" max="62" width="3.71"/>
    <col customWidth="1" hidden="1" min="63" max="63" width="20.0"/>
    <col customWidth="1" min="64" max="64" width="8.0"/>
  </cols>
  <sheetData>
    <row r="1" ht="28.5" customHeight="1">
      <c r="A1" s="1"/>
      <c r="B1" s="4" t="s">
        <v>2</v>
      </c>
      <c r="C1" s="6"/>
      <c r="D1" s="6"/>
      <c r="E1" s="8"/>
      <c r="F1" s="11"/>
      <c r="G1" s="11"/>
      <c r="H1" s="13"/>
      <c r="I1" s="15" t="s">
        <v>12</v>
      </c>
      <c r="J1" s="6"/>
      <c r="K1" s="6"/>
      <c r="L1" s="6"/>
      <c r="M1" s="6"/>
      <c r="N1" s="6"/>
      <c r="O1" s="6"/>
      <c r="P1" s="6"/>
      <c r="Q1" s="6"/>
      <c r="R1" s="6"/>
      <c r="S1" s="6"/>
      <c r="T1" s="8"/>
      <c r="U1" s="4" t="s">
        <v>13</v>
      </c>
      <c r="V1" s="6"/>
      <c r="W1" s="8"/>
      <c r="X1" s="15" t="s">
        <v>14</v>
      </c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4" t="s">
        <v>19</v>
      </c>
      <c r="AK1" s="6"/>
      <c r="AL1" s="8"/>
      <c r="AM1" s="4" t="s">
        <v>25</v>
      </c>
      <c r="AN1" s="6"/>
      <c r="AO1" s="8"/>
      <c r="AP1" s="4" t="s">
        <v>26</v>
      </c>
      <c r="AQ1" s="6"/>
      <c r="AR1" s="6"/>
      <c r="AS1" s="6"/>
      <c r="AT1" s="6"/>
      <c r="AU1" s="6"/>
      <c r="AV1" s="6"/>
      <c r="AW1" s="6"/>
      <c r="AX1" s="6"/>
      <c r="AY1" s="6"/>
      <c r="AZ1" s="6"/>
      <c r="BA1" s="8"/>
      <c r="BB1" s="4" t="s">
        <v>30</v>
      </c>
      <c r="BC1" s="6"/>
      <c r="BD1" s="8"/>
      <c r="BE1" s="19" t="s">
        <v>31</v>
      </c>
      <c r="BF1" s="6"/>
      <c r="BG1" s="8"/>
      <c r="BH1" s="20"/>
      <c r="BI1" s="22"/>
      <c r="BJ1" s="22"/>
      <c r="BK1" s="22"/>
      <c r="BL1" s="22"/>
    </row>
    <row r="2" ht="26.25" customHeight="1">
      <c r="A2" s="23" t="s">
        <v>44</v>
      </c>
      <c r="B2" s="23" t="s">
        <v>47</v>
      </c>
      <c r="C2" s="25" t="s">
        <v>50</v>
      </c>
      <c r="D2" s="25" t="s">
        <v>53</v>
      </c>
      <c r="E2" s="26" t="s">
        <v>55</v>
      </c>
      <c r="F2" s="26" t="s">
        <v>0</v>
      </c>
      <c r="G2" s="26" t="s">
        <v>6</v>
      </c>
      <c r="H2" s="29" t="s">
        <v>58</v>
      </c>
      <c r="I2" s="30">
        <v>1.0</v>
      </c>
      <c r="J2" s="31">
        <v>2.0</v>
      </c>
      <c r="K2" s="31">
        <v>3.0</v>
      </c>
      <c r="L2" s="31">
        <v>4.0</v>
      </c>
      <c r="M2" s="31">
        <v>5.0</v>
      </c>
      <c r="N2" s="31">
        <v>6.0</v>
      </c>
      <c r="O2" s="31">
        <v>7.0</v>
      </c>
      <c r="P2" s="31">
        <v>8.0</v>
      </c>
      <c r="Q2" s="31">
        <v>9.0</v>
      </c>
      <c r="R2" s="31">
        <v>10.0</v>
      </c>
      <c r="S2" s="31">
        <v>11.0</v>
      </c>
      <c r="T2" s="32">
        <v>12.0</v>
      </c>
      <c r="U2" s="33" t="s">
        <v>77</v>
      </c>
      <c r="V2" s="34" t="s">
        <v>8</v>
      </c>
      <c r="W2" s="35" t="s">
        <v>1</v>
      </c>
      <c r="X2" s="36" t="s">
        <v>89</v>
      </c>
      <c r="Y2" s="37" t="s">
        <v>93</v>
      </c>
      <c r="Z2" s="37" t="s">
        <v>97</v>
      </c>
      <c r="AA2" s="37" t="s">
        <v>99</v>
      </c>
      <c r="AB2" s="37" t="s">
        <v>100</v>
      </c>
      <c r="AC2" s="37" t="s">
        <v>101</v>
      </c>
      <c r="AD2" s="37" t="s">
        <v>102</v>
      </c>
      <c r="AE2" s="37" t="s">
        <v>103</v>
      </c>
      <c r="AF2" s="37" t="s">
        <v>104</v>
      </c>
      <c r="AG2" s="37" t="s">
        <v>105</v>
      </c>
      <c r="AH2" s="37" t="s">
        <v>106</v>
      </c>
      <c r="AI2" s="38" t="s">
        <v>108</v>
      </c>
      <c r="AJ2" s="33" t="s">
        <v>77</v>
      </c>
      <c r="AK2" s="34" t="s">
        <v>8</v>
      </c>
      <c r="AL2" s="39" t="s">
        <v>1</v>
      </c>
      <c r="AM2" s="33" t="s">
        <v>77</v>
      </c>
      <c r="AN2" s="34" t="s">
        <v>8</v>
      </c>
      <c r="AO2" s="35" t="s">
        <v>1</v>
      </c>
      <c r="AP2" s="36" t="s">
        <v>114</v>
      </c>
      <c r="AQ2" s="37" t="s">
        <v>116</v>
      </c>
      <c r="AR2" s="37" t="s">
        <v>118</v>
      </c>
      <c r="AS2" s="37" t="s">
        <v>119</v>
      </c>
      <c r="AT2" s="37" t="s">
        <v>121</v>
      </c>
      <c r="AU2" s="37" t="s">
        <v>122</v>
      </c>
      <c r="AV2" s="37" t="s">
        <v>123</v>
      </c>
      <c r="AW2" s="37" t="s">
        <v>124</v>
      </c>
      <c r="AX2" s="37" t="s">
        <v>125</v>
      </c>
      <c r="AY2" s="37" t="s">
        <v>126</v>
      </c>
      <c r="AZ2" s="37" t="s">
        <v>127</v>
      </c>
      <c r="BA2" s="38" t="s">
        <v>128</v>
      </c>
      <c r="BB2" s="33" t="s">
        <v>77</v>
      </c>
      <c r="BC2" s="34" t="s">
        <v>8</v>
      </c>
      <c r="BD2" s="35" t="s">
        <v>1</v>
      </c>
      <c r="BE2" s="40" t="s">
        <v>77</v>
      </c>
      <c r="BF2" s="41" t="s">
        <v>8</v>
      </c>
      <c r="BG2" s="42" t="s">
        <v>1</v>
      </c>
      <c r="BH2" s="25" t="s">
        <v>3</v>
      </c>
      <c r="BI2" s="45"/>
    </row>
    <row r="3" ht="14.25" customHeight="1">
      <c r="A3" s="47">
        <v>1.0</v>
      </c>
      <c r="B3" s="48" t="s">
        <v>149</v>
      </c>
      <c r="C3" s="49"/>
      <c r="D3" s="50"/>
      <c r="E3" s="47"/>
      <c r="F3" s="47"/>
      <c r="G3" s="50"/>
      <c r="H3" s="51"/>
      <c r="I3" s="52">
        <v>1.0</v>
      </c>
      <c r="J3" s="52">
        <v>1.0</v>
      </c>
      <c r="K3" s="52">
        <v>1.0</v>
      </c>
      <c r="L3" s="52">
        <v>1.0</v>
      </c>
      <c r="M3" s="52">
        <v>1.0</v>
      </c>
      <c r="N3" s="52"/>
      <c r="O3" s="52">
        <v>1.0</v>
      </c>
      <c r="P3" s="52"/>
      <c r="Q3" s="52">
        <v>1.0</v>
      </c>
      <c r="R3" s="52">
        <v>1.0</v>
      </c>
      <c r="S3" s="52"/>
      <c r="T3" s="51"/>
      <c r="U3" s="54">
        <f t="shared" ref="U3:U52" si="3">COUNTIF(I3:T3,"&gt;0")+V3/10000</f>
        <v>8.0068</v>
      </c>
      <c r="V3" s="55">
        <f t="shared" ref="V3:V52" si="4">SUMPRODUCT(I3:T3,$I$54:$T$54)</f>
        <v>68</v>
      </c>
      <c r="W3" s="56" t="str">
        <f t="shared" ref="W3:W52" si="5">IF(COUNTIF($U$3:$U$52,"="&amp;U3)=1,COUNTIF($U$3:$U$52,"&gt;"&amp;U3)+1&amp;"",(COUNTIF($U$3:$U$52,"&gt;"&amp;U3)+1)&amp;".."&amp;COUNTIF($U$3:$U$52,"&gt;="&amp;U3))</f>
        <v>6</v>
      </c>
      <c r="X3" s="57">
        <v>1.0</v>
      </c>
      <c r="Y3" s="52">
        <v>1.0</v>
      </c>
      <c r="Z3" s="52">
        <v>1.0</v>
      </c>
      <c r="AA3" s="52">
        <v>1.0</v>
      </c>
      <c r="AB3" s="52">
        <v>1.0</v>
      </c>
      <c r="AC3" s="52"/>
      <c r="AD3" s="52">
        <v>1.0</v>
      </c>
      <c r="AE3" s="52"/>
      <c r="AF3" s="52">
        <v>1.0</v>
      </c>
      <c r="AG3" s="52">
        <v>1.0</v>
      </c>
      <c r="AH3" s="52">
        <v>1.0</v>
      </c>
      <c r="AI3" s="51"/>
      <c r="AJ3" s="54">
        <f t="shared" ref="AJ3:AJ52" si="6">COUNTIF(X3:AI3,"&gt;0")+AK3/10000</f>
        <v>9.0069</v>
      </c>
      <c r="AK3" s="55">
        <f t="shared" ref="AK3:AK52" si="7">SUMPRODUCT(X3:AI3,$X$54:$AI$54)</f>
        <v>69</v>
      </c>
      <c r="AL3" s="56" t="str">
        <f t="shared" ref="AL3:AL52" si="8">IF(COUNTIF($AJ$3:$AJ$52,"="&amp;AJ3)=1,COUNTIF($AJ$3:$AJ$52,"&gt;"&amp;AJ3)+1&amp;"",(COUNTIF($AJ$3:$AJ$52,"&gt;"&amp;AJ3)+1)&amp;".."&amp;COUNTIF($AJ$3:$AJ$52,"&gt;="&amp;AJ3))</f>
        <v>5</v>
      </c>
      <c r="AM3" s="54">
        <f t="shared" ref="AM3:AN3" si="1">U3+AJ3</f>
        <v>17.0137</v>
      </c>
      <c r="AN3" s="55">
        <f t="shared" si="1"/>
        <v>137</v>
      </c>
      <c r="AO3" s="56" t="str">
        <f t="shared" ref="AO3:AO52" si="10">IF(COUNTIF($AM$3:$AM$52,"="&amp;AM3)=1,COUNTIF($AM$3:$AM$52,"&gt;"&amp;AM3)+1&amp;"",(COUNTIF($AM$3:$AM$52,"&gt;"&amp;AM3)+1)&amp;".."&amp;COUNTIF($AM$3:$AM$52,"&gt;="&amp;AM3))</f>
        <v>6</v>
      </c>
      <c r="AP3" s="57"/>
      <c r="AQ3" s="52"/>
      <c r="AR3" s="52">
        <v>1.0</v>
      </c>
      <c r="AS3" s="52"/>
      <c r="AT3" s="52">
        <v>1.0</v>
      </c>
      <c r="AU3" s="52">
        <v>1.0</v>
      </c>
      <c r="AV3" s="52">
        <v>1.0</v>
      </c>
      <c r="AW3" s="52"/>
      <c r="AX3" s="52">
        <v>1.0</v>
      </c>
      <c r="AY3" s="52">
        <v>1.0</v>
      </c>
      <c r="AZ3" s="52">
        <v>1.0</v>
      </c>
      <c r="BA3" s="51"/>
      <c r="BB3" s="54">
        <f t="shared" ref="BB3:BB52" si="11">COUNTIF(AP3:BA3,"&gt;0")+BC3/10000</f>
        <v>7.007</v>
      </c>
      <c r="BC3" s="55">
        <f t="shared" ref="BC3:BC52" si="12">SUMPRODUCT(AP3:BA3,$AP$54:$BA$54)</f>
        <v>70</v>
      </c>
      <c r="BD3" s="56" t="str">
        <f t="shared" ref="BD3:BD52" si="13">IF(COUNTIF($BB$3:$BB$52,"="&amp;BB3)=1,COUNTIF($BB$3:$BB$52,"&gt;"&amp;BB3)+1&amp;"",(COUNTIF($BB$3:$BB$52,"&gt;"&amp;BB3)+1)&amp;".."&amp;COUNTIF($BB$3:$BB$52,"&gt;="&amp;BB3))</f>
        <v>5</v>
      </c>
      <c r="BE3" s="58">
        <f t="shared" ref="BE3:BF3" si="2">AM3+BB3</f>
        <v>24.0207</v>
      </c>
      <c r="BF3" s="59">
        <f t="shared" si="2"/>
        <v>207</v>
      </c>
      <c r="BG3" s="60" t="str">
        <f t="shared" ref="BG3:BG52" si="15">IF(COUNTIF($BE$3:$BE$52,"="&amp;BE3)=1,COUNTIF($BE$3:$BE$52,"&gt;"&amp;BE3)+1&amp;"",(COUNTIF($BE$3:$BE$52,"&gt;"&amp;BE3)+1)&amp;".."&amp;COUNTIF($BE$3:$BE$52,"&gt;="&amp;BE3))</f>
        <v>6</v>
      </c>
      <c r="BH3" s="61" t="str">
        <f t="shared" ref="BH3:BH52" si="16">B3</f>
        <v>E=mc^2</v>
      </c>
      <c r="BI3" s="62">
        <f t="shared" ref="BI3:BI52" si="17">BE3+IF(B3="",0,A3)/10000000</f>
        <v>24.0207001</v>
      </c>
      <c r="BK3" s="63" t="str">
        <f t="shared" ref="BK3:BK10" si="18">'Команды'!C2</f>
        <v>#REF!</v>
      </c>
    </row>
    <row r="4" ht="14.25" customHeight="1">
      <c r="A4" s="64">
        <f t="shared" ref="A4:A52" si="19">A3+1</f>
        <v>2</v>
      </c>
      <c r="B4" s="65" t="s">
        <v>254</v>
      </c>
      <c r="C4" s="66"/>
      <c r="D4" s="67"/>
      <c r="E4" s="68"/>
      <c r="F4" s="64"/>
      <c r="G4" s="69"/>
      <c r="H4" s="70"/>
      <c r="I4" s="71">
        <v>1.0</v>
      </c>
      <c r="J4" s="71"/>
      <c r="K4" s="71"/>
      <c r="L4" s="71">
        <v>1.0</v>
      </c>
      <c r="M4" s="71"/>
      <c r="N4" s="71"/>
      <c r="O4" s="71">
        <v>1.0</v>
      </c>
      <c r="P4" s="71"/>
      <c r="Q4" s="71"/>
      <c r="R4" s="71">
        <v>1.0</v>
      </c>
      <c r="S4" s="71">
        <v>1.0</v>
      </c>
      <c r="T4" s="70"/>
      <c r="U4" s="72">
        <f t="shared" si="3"/>
        <v>5.0025</v>
      </c>
      <c r="V4" s="73">
        <f t="shared" si="4"/>
        <v>25</v>
      </c>
      <c r="W4" s="74" t="str">
        <f t="shared" si="5"/>
        <v>15</v>
      </c>
      <c r="X4" s="75"/>
      <c r="Y4" s="71">
        <v>1.0</v>
      </c>
      <c r="Z4" s="71">
        <v>1.0</v>
      </c>
      <c r="AA4" s="71">
        <v>1.0</v>
      </c>
      <c r="AB4" s="71">
        <v>1.0</v>
      </c>
      <c r="AC4" s="71">
        <v>1.0</v>
      </c>
      <c r="AD4" s="71"/>
      <c r="AE4" s="71"/>
      <c r="AF4" s="71">
        <v>1.0</v>
      </c>
      <c r="AG4" s="71"/>
      <c r="AH4" s="71">
        <v>1.0</v>
      </c>
      <c r="AI4" s="70"/>
      <c r="AJ4" s="72">
        <f t="shared" si="6"/>
        <v>7.0053</v>
      </c>
      <c r="AK4" s="73">
        <f t="shared" si="7"/>
        <v>53</v>
      </c>
      <c r="AL4" s="74" t="str">
        <f t="shared" si="8"/>
        <v>10</v>
      </c>
      <c r="AM4" s="72">
        <f t="shared" ref="AM4:AN4" si="9">U4+AJ4</f>
        <v>12.0078</v>
      </c>
      <c r="AN4" s="73">
        <f t="shared" si="9"/>
        <v>78</v>
      </c>
      <c r="AO4" s="74" t="str">
        <f t="shared" si="10"/>
        <v>13</v>
      </c>
      <c r="AP4" s="75">
        <v>1.0</v>
      </c>
      <c r="AQ4" s="71"/>
      <c r="AR4" s="76"/>
      <c r="AS4" s="71"/>
      <c r="AT4" s="71">
        <v>1.0</v>
      </c>
      <c r="AU4" s="71">
        <v>1.0</v>
      </c>
      <c r="AV4" s="71"/>
      <c r="AW4" s="71">
        <v>1.0</v>
      </c>
      <c r="AX4" s="71">
        <v>1.0</v>
      </c>
      <c r="AY4" s="71">
        <v>1.0</v>
      </c>
      <c r="AZ4" s="71"/>
      <c r="BA4" s="70">
        <v>1.0</v>
      </c>
      <c r="BB4" s="72">
        <f t="shared" si="11"/>
        <v>7.0067</v>
      </c>
      <c r="BC4" s="73">
        <f t="shared" si="12"/>
        <v>67</v>
      </c>
      <c r="BD4" s="74" t="str">
        <f t="shared" si="13"/>
        <v>6</v>
      </c>
      <c r="BE4" s="77">
        <f t="shared" ref="BE4:BF4" si="14">AM4+BB4</f>
        <v>19.0145</v>
      </c>
      <c r="BF4" s="78">
        <f t="shared" si="14"/>
        <v>145</v>
      </c>
      <c r="BG4" s="79" t="str">
        <f t="shared" si="15"/>
        <v>11</v>
      </c>
      <c r="BH4" s="80" t="str">
        <f t="shared" si="16"/>
        <v>FIT</v>
      </c>
      <c r="BI4" s="62">
        <f t="shared" si="17"/>
        <v>19.0145002</v>
      </c>
      <c r="BK4" s="63" t="str">
        <f t="shared" si="18"/>
        <v>#REF!</v>
      </c>
      <c r="BL4" s="81"/>
    </row>
    <row r="5" ht="14.25" customHeight="1">
      <c r="A5" s="64">
        <f t="shared" si="19"/>
        <v>3</v>
      </c>
      <c r="B5" s="65" t="s">
        <v>339</v>
      </c>
      <c r="C5" s="66"/>
      <c r="D5" s="67"/>
      <c r="E5" s="68"/>
      <c r="F5" s="64"/>
      <c r="G5" s="69"/>
      <c r="H5" s="70"/>
      <c r="I5" s="71">
        <v>1.0</v>
      </c>
      <c r="J5" s="71"/>
      <c r="K5" s="71">
        <v>1.0</v>
      </c>
      <c r="L5" s="71">
        <v>1.0</v>
      </c>
      <c r="M5" s="71">
        <v>1.0</v>
      </c>
      <c r="N5" s="71"/>
      <c r="O5" s="71">
        <v>1.0</v>
      </c>
      <c r="P5" s="71">
        <v>1.0</v>
      </c>
      <c r="Q5" s="71"/>
      <c r="R5" s="71"/>
      <c r="S5" s="71">
        <v>1.0</v>
      </c>
      <c r="T5" s="70"/>
      <c r="U5" s="72">
        <f t="shared" si="3"/>
        <v>7.0055</v>
      </c>
      <c r="V5" s="73">
        <f t="shared" si="4"/>
        <v>55</v>
      </c>
      <c r="W5" s="74" t="str">
        <f t="shared" si="5"/>
        <v>10</v>
      </c>
      <c r="X5" s="75">
        <v>1.0</v>
      </c>
      <c r="Y5" s="71">
        <v>1.0</v>
      </c>
      <c r="Z5" s="71"/>
      <c r="AA5" s="71">
        <v>1.0</v>
      </c>
      <c r="AB5" s="71">
        <v>1.0</v>
      </c>
      <c r="AC5" s="71">
        <v>1.0</v>
      </c>
      <c r="AD5" s="71"/>
      <c r="AE5" s="71"/>
      <c r="AF5" s="71">
        <v>1.0</v>
      </c>
      <c r="AG5" s="71">
        <v>1.0</v>
      </c>
      <c r="AH5" s="71"/>
      <c r="AI5" s="70">
        <v>1.0</v>
      </c>
      <c r="AJ5" s="72">
        <f t="shared" si="6"/>
        <v>8.0054</v>
      </c>
      <c r="AK5" s="73">
        <f t="shared" si="7"/>
        <v>54</v>
      </c>
      <c r="AL5" s="74" t="str">
        <f t="shared" si="8"/>
        <v>8..9</v>
      </c>
      <c r="AM5" s="72">
        <f t="shared" ref="AM5:AN5" si="20">U5+AJ5</f>
        <v>15.0109</v>
      </c>
      <c r="AN5" s="73">
        <f t="shared" si="20"/>
        <v>109</v>
      </c>
      <c r="AO5" s="74" t="str">
        <f t="shared" si="10"/>
        <v>9</v>
      </c>
      <c r="AP5" s="75">
        <v>1.0</v>
      </c>
      <c r="AQ5" s="71"/>
      <c r="AR5" s="71">
        <v>1.0</v>
      </c>
      <c r="AS5" s="71">
        <v>1.0</v>
      </c>
      <c r="AT5" s="71"/>
      <c r="AU5" s="71">
        <v>1.0</v>
      </c>
      <c r="AV5" s="71">
        <v>1.0</v>
      </c>
      <c r="AW5" s="71">
        <v>1.0</v>
      </c>
      <c r="AX5" s="71"/>
      <c r="AY5" s="71"/>
      <c r="AZ5" s="71">
        <v>1.0</v>
      </c>
      <c r="BA5" s="70">
        <v>1.0</v>
      </c>
      <c r="BB5" s="72">
        <f t="shared" si="11"/>
        <v>8.0084</v>
      </c>
      <c r="BC5" s="73">
        <f t="shared" si="12"/>
        <v>84</v>
      </c>
      <c r="BD5" s="74" t="str">
        <f t="shared" si="13"/>
        <v>2</v>
      </c>
      <c r="BE5" s="77">
        <f t="shared" ref="BE5:BF5" si="21">AM5+BB5</f>
        <v>23.0193</v>
      </c>
      <c r="BF5" s="78">
        <f t="shared" si="21"/>
        <v>193</v>
      </c>
      <c r="BG5" s="79" t="str">
        <f t="shared" si="15"/>
        <v>8</v>
      </c>
      <c r="BH5" s="80" t="str">
        <f t="shared" si="16"/>
        <v>Non-Sense</v>
      </c>
      <c r="BI5" s="62">
        <f t="shared" si="17"/>
        <v>23.0193003</v>
      </c>
      <c r="BK5" s="63" t="str">
        <f t="shared" si="18"/>
        <v>#REF!</v>
      </c>
    </row>
    <row r="6" ht="14.25" customHeight="1">
      <c r="A6" s="64">
        <f t="shared" si="19"/>
        <v>4</v>
      </c>
      <c r="B6" s="65" t="s">
        <v>365</v>
      </c>
      <c r="C6" s="66"/>
      <c r="D6" s="67"/>
      <c r="E6" s="68"/>
      <c r="F6" s="64"/>
      <c r="G6" s="69"/>
      <c r="H6" s="70"/>
      <c r="I6" s="71">
        <v>1.0</v>
      </c>
      <c r="J6" s="71">
        <v>1.0</v>
      </c>
      <c r="K6" s="71">
        <v>1.0</v>
      </c>
      <c r="L6" s="71">
        <v>1.0</v>
      </c>
      <c r="M6" s="71">
        <v>1.0</v>
      </c>
      <c r="N6" s="71"/>
      <c r="O6" s="71"/>
      <c r="P6" s="71">
        <v>1.0</v>
      </c>
      <c r="Q6" s="71">
        <v>1.0</v>
      </c>
      <c r="R6" s="71">
        <v>1.0</v>
      </c>
      <c r="S6" s="71">
        <v>1.0</v>
      </c>
      <c r="T6" s="70"/>
      <c r="U6" s="72">
        <f t="shared" si="3"/>
        <v>9.0076</v>
      </c>
      <c r="V6" s="73">
        <f t="shared" si="4"/>
        <v>76</v>
      </c>
      <c r="W6" s="74" t="str">
        <f t="shared" si="5"/>
        <v>5</v>
      </c>
      <c r="X6" s="75">
        <v>1.0</v>
      </c>
      <c r="Y6" s="71">
        <v>1.0</v>
      </c>
      <c r="Z6" s="71">
        <v>1.0</v>
      </c>
      <c r="AA6" s="71">
        <v>1.0</v>
      </c>
      <c r="AB6" s="71">
        <v>1.0</v>
      </c>
      <c r="AC6" s="71">
        <v>1.0</v>
      </c>
      <c r="AD6" s="71">
        <v>1.0</v>
      </c>
      <c r="AE6" s="71">
        <v>1.0</v>
      </c>
      <c r="AF6" s="71">
        <v>1.0</v>
      </c>
      <c r="AG6" s="71">
        <v>1.0</v>
      </c>
      <c r="AH6" s="71">
        <v>1.0</v>
      </c>
      <c r="AI6" s="70">
        <v>1.0</v>
      </c>
      <c r="AJ6" s="72">
        <f t="shared" si="6"/>
        <v>12.011</v>
      </c>
      <c r="AK6" s="73">
        <f t="shared" si="7"/>
        <v>110</v>
      </c>
      <c r="AL6" s="74" t="str">
        <f t="shared" si="8"/>
        <v>1..2</v>
      </c>
      <c r="AM6" s="72">
        <f t="shared" ref="AM6:AN6" si="22">U6+AJ6</f>
        <v>21.0186</v>
      </c>
      <c r="AN6" s="73">
        <f t="shared" si="22"/>
        <v>186</v>
      </c>
      <c r="AO6" s="74" t="str">
        <f t="shared" si="10"/>
        <v>2</v>
      </c>
      <c r="AP6" s="75"/>
      <c r="AQ6" s="71"/>
      <c r="AR6" s="71">
        <v>1.0</v>
      </c>
      <c r="AS6" s="71"/>
      <c r="AT6" s="71"/>
      <c r="AU6" s="71">
        <v>1.0</v>
      </c>
      <c r="AV6" s="71"/>
      <c r="AW6" s="71"/>
      <c r="AX6" s="71">
        <v>1.0</v>
      </c>
      <c r="AY6" s="71">
        <v>1.0</v>
      </c>
      <c r="AZ6" s="71">
        <v>1.0</v>
      </c>
      <c r="BA6" s="70">
        <v>1.0</v>
      </c>
      <c r="BB6" s="72">
        <f t="shared" si="11"/>
        <v>6.0044</v>
      </c>
      <c r="BC6" s="73">
        <f t="shared" si="12"/>
        <v>44</v>
      </c>
      <c r="BD6" s="74" t="str">
        <f t="shared" si="13"/>
        <v>13..14</v>
      </c>
      <c r="BE6" s="77">
        <f t="shared" ref="BE6:BF6" si="23">AM6+BB6</f>
        <v>27.023</v>
      </c>
      <c r="BF6" s="78">
        <f t="shared" si="23"/>
        <v>230</v>
      </c>
      <c r="BG6" s="79" t="str">
        <f t="shared" si="15"/>
        <v>2</v>
      </c>
      <c r="BH6" s="80" t="str">
        <f t="shared" si="16"/>
        <v>Квартет</v>
      </c>
      <c r="BI6" s="62">
        <f t="shared" si="17"/>
        <v>27.0230004</v>
      </c>
      <c r="BK6" s="63" t="str">
        <f t="shared" si="18"/>
        <v>#REF!</v>
      </c>
    </row>
    <row r="7" ht="14.25" customHeight="1">
      <c r="A7" s="64">
        <f t="shared" si="19"/>
        <v>5</v>
      </c>
      <c r="B7" s="65" t="s">
        <v>369</v>
      </c>
      <c r="C7" s="66"/>
      <c r="D7" s="67"/>
      <c r="E7" s="68"/>
      <c r="F7" s="64"/>
      <c r="G7" s="69"/>
      <c r="H7" s="70"/>
      <c r="I7" s="71">
        <v>1.0</v>
      </c>
      <c r="J7" s="71">
        <v>1.0</v>
      </c>
      <c r="K7" s="71">
        <v>1.0</v>
      </c>
      <c r="L7" s="71">
        <v>1.0</v>
      </c>
      <c r="M7" s="71"/>
      <c r="N7" s="71">
        <v>1.0</v>
      </c>
      <c r="O7" s="71"/>
      <c r="P7" s="71">
        <v>1.0</v>
      </c>
      <c r="Q7" s="71"/>
      <c r="R7" s="71">
        <v>1.0</v>
      </c>
      <c r="S7" s="71">
        <v>1.0</v>
      </c>
      <c r="T7" s="70">
        <v>1.0</v>
      </c>
      <c r="U7" s="72">
        <f t="shared" si="3"/>
        <v>9.0081</v>
      </c>
      <c r="V7" s="73">
        <f t="shared" si="4"/>
        <v>81</v>
      </c>
      <c r="W7" s="74" t="str">
        <f t="shared" si="5"/>
        <v>4</v>
      </c>
      <c r="X7" s="75">
        <v>1.0</v>
      </c>
      <c r="Y7" s="71">
        <v>1.0</v>
      </c>
      <c r="Z7" s="71"/>
      <c r="AA7" s="71">
        <v>1.0</v>
      </c>
      <c r="AB7" s="71">
        <v>1.0</v>
      </c>
      <c r="AC7" s="71"/>
      <c r="AD7" s="71">
        <v>1.0</v>
      </c>
      <c r="AE7" s="71">
        <v>1.0</v>
      </c>
      <c r="AF7" s="71">
        <v>1.0</v>
      </c>
      <c r="AG7" s="71">
        <v>1.0</v>
      </c>
      <c r="AH7" s="71">
        <v>1.0</v>
      </c>
      <c r="AI7" s="70">
        <v>1.0</v>
      </c>
      <c r="AJ7" s="72">
        <f t="shared" si="6"/>
        <v>10.0083</v>
      </c>
      <c r="AK7" s="73">
        <f t="shared" si="7"/>
        <v>83</v>
      </c>
      <c r="AL7" s="74" t="str">
        <f t="shared" si="8"/>
        <v>3..4</v>
      </c>
      <c r="AM7" s="72">
        <f t="shared" ref="AM7:AN7" si="24">U7+AJ7</f>
        <v>19.0164</v>
      </c>
      <c r="AN7" s="73">
        <f t="shared" si="24"/>
        <v>164</v>
      </c>
      <c r="AO7" s="74" t="str">
        <f t="shared" si="10"/>
        <v>3</v>
      </c>
      <c r="AP7" s="75"/>
      <c r="AQ7" s="71"/>
      <c r="AR7" s="71">
        <v>1.0</v>
      </c>
      <c r="AS7" s="71"/>
      <c r="AT7" s="71"/>
      <c r="AU7" s="71">
        <v>1.0</v>
      </c>
      <c r="AV7" s="71"/>
      <c r="AW7" s="71"/>
      <c r="AX7" s="71">
        <v>1.0</v>
      </c>
      <c r="AY7" s="71">
        <v>1.0</v>
      </c>
      <c r="AZ7" s="71">
        <v>1.0</v>
      </c>
      <c r="BA7" s="70">
        <v>1.0</v>
      </c>
      <c r="BB7" s="72">
        <f t="shared" si="11"/>
        <v>6.0044</v>
      </c>
      <c r="BC7" s="73">
        <f t="shared" si="12"/>
        <v>44</v>
      </c>
      <c r="BD7" s="74" t="str">
        <f t="shared" si="13"/>
        <v>13..14</v>
      </c>
      <c r="BE7" s="77">
        <f t="shared" ref="BE7:BF7" si="25">AM7+BB7</f>
        <v>25.0208</v>
      </c>
      <c r="BF7" s="78">
        <f t="shared" si="25"/>
        <v>208</v>
      </c>
      <c r="BG7" s="79" t="str">
        <f t="shared" si="15"/>
        <v>4</v>
      </c>
      <c r="BH7" s="80" t="str">
        <f t="shared" si="16"/>
        <v>X-promt</v>
      </c>
      <c r="BI7" s="62">
        <f t="shared" si="17"/>
        <v>25.0208005</v>
      </c>
      <c r="BK7" s="63" t="str">
        <f t="shared" si="18"/>
        <v>#REF!</v>
      </c>
    </row>
    <row r="8" ht="14.25" customHeight="1">
      <c r="A8" s="64">
        <f t="shared" si="19"/>
        <v>6</v>
      </c>
      <c r="B8" s="65" t="s">
        <v>370</v>
      </c>
      <c r="C8" s="66"/>
      <c r="D8" s="67"/>
      <c r="E8" s="68"/>
      <c r="F8" s="64"/>
      <c r="G8" s="69"/>
      <c r="H8" s="70"/>
      <c r="I8" s="71">
        <v>1.0</v>
      </c>
      <c r="J8" s="71"/>
      <c r="K8" s="71"/>
      <c r="L8" s="71">
        <v>1.0</v>
      </c>
      <c r="M8" s="71">
        <v>1.0</v>
      </c>
      <c r="N8" s="71"/>
      <c r="O8" s="71">
        <v>1.0</v>
      </c>
      <c r="P8" s="71"/>
      <c r="Q8" s="71"/>
      <c r="R8" s="71">
        <v>1.0</v>
      </c>
      <c r="S8" s="71">
        <v>1.0</v>
      </c>
      <c r="T8" s="70"/>
      <c r="U8" s="72">
        <f t="shared" si="3"/>
        <v>6.0039</v>
      </c>
      <c r="V8" s="73">
        <f t="shared" si="4"/>
        <v>39</v>
      </c>
      <c r="W8" s="74" t="str">
        <f t="shared" si="5"/>
        <v>13</v>
      </c>
      <c r="X8" s="75">
        <v>1.0</v>
      </c>
      <c r="Y8" s="71">
        <v>1.0</v>
      </c>
      <c r="Z8" s="71"/>
      <c r="AA8" s="71"/>
      <c r="AB8" s="71">
        <v>1.0</v>
      </c>
      <c r="AC8" s="71"/>
      <c r="AD8" s="71"/>
      <c r="AE8" s="71"/>
      <c r="AF8" s="71">
        <v>1.0</v>
      </c>
      <c r="AG8" s="71">
        <v>1.0</v>
      </c>
      <c r="AH8" s="71"/>
      <c r="AI8" s="70"/>
      <c r="AJ8" s="72">
        <f t="shared" si="6"/>
        <v>5.002</v>
      </c>
      <c r="AK8" s="73">
        <f t="shared" si="7"/>
        <v>20</v>
      </c>
      <c r="AL8" s="74" t="str">
        <f t="shared" si="8"/>
        <v>16</v>
      </c>
      <c r="AM8" s="72">
        <f t="shared" ref="AM8:AN8" si="26">U8+AJ8</f>
        <v>11.0059</v>
      </c>
      <c r="AN8" s="73">
        <f t="shared" si="26"/>
        <v>59</v>
      </c>
      <c r="AO8" s="74" t="str">
        <f t="shared" si="10"/>
        <v>16</v>
      </c>
      <c r="AP8" s="75"/>
      <c r="AQ8" s="71"/>
      <c r="AR8" s="76"/>
      <c r="AS8" s="71">
        <v>1.0</v>
      </c>
      <c r="AT8" s="71">
        <v>1.0</v>
      </c>
      <c r="AU8" s="71">
        <v>1.0</v>
      </c>
      <c r="AV8" s="71"/>
      <c r="AW8" s="71">
        <v>1.0</v>
      </c>
      <c r="AX8" s="71"/>
      <c r="AY8" s="71">
        <v>1.0</v>
      </c>
      <c r="AZ8" s="71">
        <v>1.0</v>
      </c>
      <c r="BA8" s="70">
        <v>1.0</v>
      </c>
      <c r="BB8" s="72">
        <f t="shared" si="11"/>
        <v>7.0063</v>
      </c>
      <c r="BC8" s="73">
        <f t="shared" si="12"/>
        <v>63</v>
      </c>
      <c r="BD8" s="74" t="str">
        <f t="shared" si="13"/>
        <v>7</v>
      </c>
      <c r="BE8" s="77">
        <f t="shared" ref="BE8:BF8" si="27">AM8+BB8</f>
        <v>18.0122</v>
      </c>
      <c r="BF8" s="78">
        <f t="shared" si="27"/>
        <v>122</v>
      </c>
      <c r="BG8" s="79" t="str">
        <f t="shared" si="15"/>
        <v>15</v>
      </c>
      <c r="BH8" s="80" t="str">
        <f t="shared" si="16"/>
        <v>Алан Смити</v>
      </c>
      <c r="BI8" s="62">
        <f t="shared" si="17"/>
        <v>18.0122006</v>
      </c>
      <c r="BK8" s="63" t="str">
        <f t="shared" si="18"/>
        <v>#REF!</v>
      </c>
    </row>
    <row r="9" ht="14.25" customHeight="1">
      <c r="A9" s="64">
        <f t="shared" si="19"/>
        <v>7</v>
      </c>
      <c r="B9" s="65" t="s">
        <v>371</v>
      </c>
      <c r="C9" s="66"/>
      <c r="D9" s="67"/>
      <c r="E9" s="68"/>
      <c r="F9" s="64"/>
      <c r="G9" s="69"/>
      <c r="H9" s="70">
        <v>1.0</v>
      </c>
      <c r="I9" s="83">
        <v>1.0</v>
      </c>
      <c r="J9" s="71">
        <v>1.0</v>
      </c>
      <c r="K9" s="71">
        <v>1.0</v>
      </c>
      <c r="L9" s="71">
        <v>1.0</v>
      </c>
      <c r="M9" s="71"/>
      <c r="N9" s="71">
        <v>1.0</v>
      </c>
      <c r="O9" s="71"/>
      <c r="P9" s="71">
        <v>1.0</v>
      </c>
      <c r="Q9" s="71">
        <v>1.0</v>
      </c>
      <c r="R9" s="71">
        <v>1.0</v>
      </c>
      <c r="S9" s="71">
        <v>1.0</v>
      </c>
      <c r="T9" s="70">
        <v>1.0</v>
      </c>
      <c r="U9" s="72">
        <f t="shared" si="3"/>
        <v>10.0094</v>
      </c>
      <c r="V9" s="73">
        <f t="shared" si="4"/>
        <v>94</v>
      </c>
      <c r="W9" s="74" t="str">
        <f t="shared" si="5"/>
        <v>2</v>
      </c>
      <c r="X9" s="75">
        <v>1.0</v>
      </c>
      <c r="Y9" s="71">
        <v>1.0</v>
      </c>
      <c r="Z9" s="71"/>
      <c r="AA9" s="71">
        <v>1.0</v>
      </c>
      <c r="AB9" s="71">
        <v>1.0</v>
      </c>
      <c r="AC9" s="71"/>
      <c r="AD9" s="71"/>
      <c r="AE9" s="71"/>
      <c r="AF9" s="71">
        <v>1.0</v>
      </c>
      <c r="AG9" s="71">
        <v>1.0</v>
      </c>
      <c r="AH9" s="71"/>
      <c r="AI9" s="70"/>
      <c r="AJ9" s="72">
        <f t="shared" si="6"/>
        <v>6.003</v>
      </c>
      <c r="AK9" s="73">
        <f t="shared" si="7"/>
        <v>30</v>
      </c>
      <c r="AL9" s="74" t="str">
        <f t="shared" si="8"/>
        <v>15</v>
      </c>
      <c r="AM9" s="72">
        <f t="shared" ref="AM9:AN9" si="28">U9+AJ9</f>
        <v>16.0124</v>
      </c>
      <c r="AN9" s="73">
        <f t="shared" si="28"/>
        <v>124</v>
      </c>
      <c r="AO9" s="74" t="str">
        <f t="shared" si="10"/>
        <v>7</v>
      </c>
      <c r="AP9" s="75">
        <v>1.0</v>
      </c>
      <c r="AQ9" s="71">
        <v>1.0</v>
      </c>
      <c r="AR9" s="71">
        <v>1.0</v>
      </c>
      <c r="AS9" s="71">
        <v>1.0</v>
      </c>
      <c r="AT9" s="71"/>
      <c r="AU9" s="71">
        <v>1.0</v>
      </c>
      <c r="AV9" s="71"/>
      <c r="AW9" s="71"/>
      <c r="AX9" s="71">
        <v>1.0</v>
      </c>
      <c r="AY9" s="71">
        <v>1.0</v>
      </c>
      <c r="AZ9" s="71"/>
      <c r="BA9" s="70">
        <v>1.0</v>
      </c>
      <c r="BB9" s="72">
        <f t="shared" si="11"/>
        <v>8.0081</v>
      </c>
      <c r="BC9" s="73">
        <f t="shared" si="12"/>
        <v>81</v>
      </c>
      <c r="BD9" s="74" t="str">
        <f t="shared" si="13"/>
        <v>3</v>
      </c>
      <c r="BE9" s="77">
        <f t="shared" ref="BE9:BF9" si="29">AM9+BB9</f>
        <v>24.0205</v>
      </c>
      <c r="BF9" s="78">
        <f t="shared" si="29"/>
        <v>205</v>
      </c>
      <c r="BG9" s="79" t="str">
        <f t="shared" si="15"/>
        <v>7</v>
      </c>
      <c r="BH9" s="80" t="str">
        <f t="shared" si="16"/>
        <v>Арокс и Штёр</v>
      </c>
      <c r="BI9" s="62">
        <f t="shared" si="17"/>
        <v>24.0205007</v>
      </c>
      <c r="BK9" s="63" t="str">
        <f t="shared" si="18"/>
        <v>#REF!</v>
      </c>
    </row>
    <row r="10" ht="14.25" customHeight="1">
      <c r="A10" s="64">
        <f t="shared" si="19"/>
        <v>8</v>
      </c>
      <c r="B10" s="65" t="s">
        <v>372</v>
      </c>
      <c r="C10" s="66"/>
      <c r="D10" s="67"/>
      <c r="E10" s="68"/>
      <c r="F10" s="64"/>
      <c r="G10" s="69"/>
      <c r="H10" s="70"/>
      <c r="I10" s="71">
        <v>1.0</v>
      </c>
      <c r="J10" s="71"/>
      <c r="K10" s="71"/>
      <c r="L10" s="71">
        <v>1.0</v>
      </c>
      <c r="M10" s="71"/>
      <c r="N10" s="71"/>
      <c r="O10" s="71">
        <v>1.0</v>
      </c>
      <c r="P10" s="71">
        <v>1.0</v>
      </c>
      <c r="Q10" s="71">
        <v>1.0</v>
      </c>
      <c r="R10" s="71">
        <v>1.0</v>
      </c>
      <c r="S10" s="71">
        <v>1.0</v>
      </c>
      <c r="T10" s="70"/>
      <c r="U10" s="72">
        <f t="shared" si="3"/>
        <v>7.0051</v>
      </c>
      <c r="V10" s="73">
        <f t="shared" si="4"/>
        <v>51</v>
      </c>
      <c r="W10" s="74" t="str">
        <f t="shared" si="5"/>
        <v>11</v>
      </c>
      <c r="X10" s="75">
        <v>1.0</v>
      </c>
      <c r="Y10" s="71">
        <v>1.0</v>
      </c>
      <c r="Z10" s="71"/>
      <c r="AA10" s="71">
        <v>1.0</v>
      </c>
      <c r="AB10" s="71">
        <v>1.0</v>
      </c>
      <c r="AC10" s="71">
        <v>1.0</v>
      </c>
      <c r="AD10" s="71"/>
      <c r="AE10" s="71"/>
      <c r="AF10" s="71">
        <v>1.0</v>
      </c>
      <c r="AG10" s="71"/>
      <c r="AH10" s="71">
        <v>1.0</v>
      </c>
      <c r="AI10" s="70"/>
      <c r="AJ10" s="72">
        <f t="shared" si="6"/>
        <v>7.0046</v>
      </c>
      <c r="AK10" s="73">
        <f t="shared" si="7"/>
        <v>46</v>
      </c>
      <c r="AL10" s="74" t="str">
        <f t="shared" si="8"/>
        <v>12</v>
      </c>
      <c r="AM10" s="72">
        <f t="shared" ref="AM10:AN10" si="30">U10+AJ10</f>
        <v>14.0097</v>
      </c>
      <c r="AN10" s="73">
        <f t="shared" si="30"/>
        <v>97</v>
      </c>
      <c r="AO10" s="74" t="str">
        <f t="shared" si="10"/>
        <v>10</v>
      </c>
      <c r="AP10" s="75"/>
      <c r="AQ10" s="71"/>
      <c r="AR10" s="71">
        <v>1.0</v>
      </c>
      <c r="AS10" s="71"/>
      <c r="AT10" s="71">
        <v>1.0</v>
      </c>
      <c r="AU10" s="71">
        <v>1.0</v>
      </c>
      <c r="AV10" s="71"/>
      <c r="AW10" s="71">
        <v>1.0</v>
      </c>
      <c r="AX10" s="71"/>
      <c r="AY10" s="71">
        <v>1.0</v>
      </c>
      <c r="AZ10" s="71">
        <v>1.0</v>
      </c>
      <c r="BA10" s="70">
        <v>1.0</v>
      </c>
      <c r="BB10" s="72">
        <f t="shared" si="11"/>
        <v>7.0058</v>
      </c>
      <c r="BC10" s="73">
        <f t="shared" si="12"/>
        <v>58</v>
      </c>
      <c r="BD10" s="74" t="str">
        <f t="shared" si="13"/>
        <v>8..9</v>
      </c>
      <c r="BE10" s="77">
        <f t="shared" ref="BE10:BF10" si="31">AM10+BB10</f>
        <v>21.0155</v>
      </c>
      <c r="BF10" s="78">
        <f t="shared" si="31"/>
        <v>155</v>
      </c>
      <c r="BG10" s="79" t="str">
        <f t="shared" si="15"/>
        <v>10</v>
      </c>
      <c r="BH10" s="80" t="str">
        <f t="shared" si="16"/>
        <v>КДК</v>
      </c>
      <c r="BI10" s="62">
        <f t="shared" si="17"/>
        <v>21.0155008</v>
      </c>
      <c r="BK10" s="63" t="str">
        <f t="shared" si="18"/>
        <v>#REF!</v>
      </c>
    </row>
    <row r="11" ht="14.25" customHeight="1">
      <c r="A11" s="64">
        <f t="shared" si="19"/>
        <v>9</v>
      </c>
      <c r="B11" s="65" t="s">
        <v>373</v>
      </c>
      <c r="C11" s="66"/>
      <c r="D11" s="67"/>
      <c r="E11" s="68"/>
      <c r="F11" s="64"/>
      <c r="G11" s="69"/>
      <c r="H11" s="70"/>
      <c r="I11" s="71">
        <v>1.0</v>
      </c>
      <c r="J11" s="71"/>
      <c r="K11" s="71"/>
      <c r="L11" s="71">
        <v>1.0</v>
      </c>
      <c r="M11" s="71"/>
      <c r="N11" s="71"/>
      <c r="O11" s="71">
        <v>1.0</v>
      </c>
      <c r="P11" s="71"/>
      <c r="Q11" s="71"/>
      <c r="R11" s="71"/>
      <c r="S11" s="71"/>
      <c r="T11" s="70"/>
      <c r="U11" s="72">
        <f t="shared" si="3"/>
        <v>3.0013</v>
      </c>
      <c r="V11" s="73">
        <f t="shared" si="4"/>
        <v>13</v>
      </c>
      <c r="W11" s="74" t="str">
        <f t="shared" si="5"/>
        <v>19</v>
      </c>
      <c r="X11" s="75"/>
      <c r="Y11" s="71"/>
      <c r="Z11" s="71"/>
      <c r="AA11" s="71"/>
      <c r="AB11" s="71">
        <v>1.0</v>
      </c>
      <c r="AC11" s="71"/>
      <c r="AD11" s="71"/>
      <c r="AE11" s="71"/>
      <c r="AF11" s="71">
        <v>1.0</v>
      </c>
      <c r="AG11" s="71"/>
      <c r="AH11" s="71"/>
      <c r="AI11" s="70"/>
      <c r="AJ11" s="72">
        <f t="shared" si="6"/>
        <v>2.0003</v>
      </c>
      <c r="AK11" s="73">
        <f t="shared" si="7"/>
        <v>3</v>
      </c>
      <c r="AL11" s="74" t="str">
        <f t="shared" si="8"/>
        <v>20</v>
      </c>
      <c r="AM11" s="72">
        <f t="shared" ref="AM11:AN11" si="32">U11+AJ11</f>
        <v>5.0016</v>
      </c>
      <c r="AN11" s="73">
        <f t="shared" si="32"/>
        <v>16</v>
      </c>
      <c r="AO11" s="74" t="str">
        <f t="shared" si="10"/>
        <v>19</v>
      </c>
      <c r="AP11" s="75"/>
      <c r="AQ11" s="71"/>
      <c r="AR11" s="76"/>
      <c r="AS11" s="71"/>
      <c r="AT11" s="71"/>
      <c r="AU11" s="71"/>
      <c r="AV11" s="71"/>
      <c r="AW11" s="71">
        <v>1.0</v>
      </c>
      <c r="AX11" s="71"/>
      <c r="AY11" s="71"/>
      <c r="AZ11" s="71">
        <v>1.0</v>
      </c>
      <c r="BA11" s="70">
        <v>1.0</v>
      </c>
      <c r="BB11" s="72">
        <f t="shared" si="11"/>
        <v>3.0027</v>
      </c>
      <c r="BC11" s="73">
        <f t="shared" si="12"/>
        <v>27</v>
      </c>
      <c r="BD11" s="74" t="str">
        <f t="shared" si="13"/>
        <v>17</v>
      </c>
      <c r="BE11" s="77">
        <f t="shared" ref="BE11:BF11" si="33">AM11+BB11</f>
        <v>8.0043</v>
      </c>
      <c r="BF11" s="78">
        <f t="shared" si="33"/>
        <v>43</v>
      </c>
      <c r="BG11" s="79" t="str">
        <f t="shared" si="15"/>
        <v>19</v>
      </c>
      <c r="BH11" s="80" t="str">
        <f t="shared" si="16"/>
        <v>Космический мусор</v>
      </c>
      <c r="BI11" s="62">
        <f t="shared" si="17"/>
        <v>8.0043009</v>
      </c>
      <c r="BK11" s="63" t="str">
        <f>Команды!#REF!</f>
        <v>#ERROR!</v>
      </c>
    </row>
    <row r="12" ht="14.25" customHeight="1">
      <c r="A12" s="64">
        <f t="shared" si="19"/>
        <v>10</v>
      </c>
      <c r="B12" s="65" t="s">
        <v>374</v>
      </c>
      <c r="C12" s="66"/>
      <c r="D12" s="67"/>
      <c r="E12" s="68"/>
      <c r="F12" s="64"/>
      <c r="G12" s="69"/>
      <c r="H12" s="70"/>
      <c r="I12" s="71">
        <v>1.0</v>
      </c>
      <c r="J12" s="71"/>
      <c r="K12" s="71"/>
      <c r="L12" s="71">
        <v>1.0</v>
      </c>
      <c r="M12" s="71"/>
      <c r="N12" s="71"/>
      <c r="O12" s="71"/>
      <c r="P12" s="71"/>
      <c r="Q12" s="71"/>
      <c r="R12" s="71"/>
      <c r="S12" s="71"/>
      <c r="T12" s="70"/>
      <c r="U12" s="72">
        <f t="shared" si="3"/>
        <v>2.0003</v>
      </c>
      <c r="V12" s="73">
        <f t="shared" si="4"/>
        <v>3</v>
      </c>
      <c r="W12" s="74" t="str">
        <f t="shared" si="5"/>
        <v>20</v>
      </c>
      <c r="X12" s="75"/>
      <c r="Y12" s="71">
        <v>1.0</v>
      </c>
      <c r="Z12" s="71"/>
      <c r="AA12" s="71"/>
      <c r="AB12" s="71">
        <v>1.0</v>
      </c>
      <c r="AC12" s="71"/>
      <c r="AD12" s="71"/>
      <c r="AE12" s="71"/>
      <c r="AF12" s="71">
        <v>1.0</v>
      </c>
      <c r="AG12" s="71"/>
      <c r="AH12" s="71"/>
      <c r="AI12" s="70"/>
      <c r="AJ12" s="72">
        <f t="shared" si="6"/>
        <v>3.0006</v>
      </c>
      <c r="AK12" s="73">
        <f t="shared" si="7"/>
        <v>6</v>
      </c>
      <c r="AL12" s="74" t="str">
        <f t="shared" si="8"/>
        <v>19</v>
      </c>
      <c r="AM12" s="72">
        <f t="shared" ref="AM12:AN12" si="34">U12+AJ12</f>
        <v>5.0009</v>
      </c>
      <c r="AN12" s="73">
        <f t="shared" si="34"/>
        <v>9</v>
      </c>
      <c r="AO12" s="74" t="str">
        <f t="shared" si="10"/>
        <v>20</v>
      </c>
      <c r="AP12" s="75"/>
      <c r="AQ12" s="71"/>
      <c r="AR12" s="71"/>
      <c r="AS12" s="71"/>
      <c r="AT12" s="71">
        <v>1.0</v>
      </c>
      <c r="AU12" s="71"/>
      <c r="AV12" s="71"/>
      <c r="AW12" s="71"/>
      <c r="AX12" s="71"/>
      <c r="AY12" s="71"/>
      <c r="AZ12" s="71"/>
      <c r="BA12" s="70"/>
      <c r="BB12" s="72">
        <f t="shared" si="11"/>
        <v>1.0013</v>
      </c>
      <c r="BC12" s="73">
        <f t="shared" si="12"/>
        <v>13</v>
      </c>
      <c r="BD12" s="74" t="str">
        <f t="shared" si="13"/>
        <v>19</v>
      </c>
      <c r="BE12" s="77">
        <f t="shared" ref="BE12:BF12" si="35">AM12+BB12</f>
        <v>6.0022</v>
      </c>
      <c r="BF12" s="78">
        <f t="shared" si="35"/>
        <v>22</v>
      </c>
      <c r="BG12" s="79" t="str">
        <f t="shared" si="15"/>
        <v>20</v>
      </c>
      <c r="BH12" s="80" t="str">
        <f t="shared" si="16"/>
        <v>Мы календарь</v>
      </c>
      <c r="BI12" s="62">
        <f t="shared" si="17"/>
        <v>6.002201</v>
      </c>
      <c r="BK12" s="63" t="str">
        <f t="shared" ref="BK12:BK13" si="38">'Команды'!C11</f>
        <v>#REF!</v>
      </c>
    </row>
    <row r="13" ht="14.25" customHeight="1">
      <c r="A13" s="64">
        <f t="shared" si="19"/>
        <v>11</v>
      </c>
      <c r="B13" s="65" t="s">
        <v>375</v>
      </c>
      <c r="C13" s="66"/>
      <c r="D13" s="67"/>
      <c r="E13" s="68"/>
      <c r="F13" s="64"/>
      <c r="G13" s="69"/>
      <c r="H13" s="70"/>
      <c r="I13" s="71">
        <v>1.0</v>
      </c>
      <c r="J13" s="71">
        <v>1.0</v>
      </c>
      <c r="K13" s="71">
        <v>1.0</v>
      </c>
      <c r="L13" s="71">
        <v>1.0</v>
      </c>
      <c r="M13" s="71">
        <v>1.0</v>
      </c>
      <c r="N13" s="71"/>
      <c r="O13" s="71"/>
      <c r="P13" s="71">
        <v>1.0</v>
      </c>
      <c r="Q13" s="71">
        <v>1.0</v>
      </c>
      <c r="R13" s="71">
        <v>1.0</v>
      </c>
      <c r="S13" s="71">
        <v>1.0</v>
      </c>
      <c r="T13" s="70">
        <v>1.0</v>
      </c>
      <c r="U13" s="72">
        <f t="shared" si="3"/>
        <v>10.0092</v>
      </c>
      <c r="V13" s="73">
        <f t="shared" si="4"/>
        <v>92</v>
      </c>
      <c r="W13" s="74" t="str">
        <f t="shared" si="5"/>
        <v>3</v>
      </c>
      <c r="X13" s="75">
        <v>1.0</v>
      </c>
      <c r="Y13" s="71">
        <v>1.0</v>
      </c>
      <c r="Z13" s="71"/>
      <c r="AA13" s="71"/>
      <c r="AB13" s="71">
        <v>1.0</v>
      </c>
      <c r="AC13" s="71">
        <v>1.0</v>
      </c>
      <c r="AD13" s="71"/>
      <c r="AE13" s="71"/>
      <c r="AF13" s="71">
        <v>1.0</v>
      </c>
      <c r="AG13" s="71">
        <v>1.0</v>
      </c>
      <c r="AH13" s="71">
        <v>1.0</v>
      </c>
      <c r="AI13" s="70">
        <v>1.0</v>
      </c>
      <c r="AJ13" s="72">
        <f t="shared" si="6"/>
        <v>8.0054</v>
      </c>
      <c r="AK13" s="73">
        <f t="shared" si="7"/>
        <v>54</v>
      </c>
      <c r="AL13" s="74" t="str">
        <f t="shared" si="8"/>
        <v>8..9</v>
      </c>
      <c r="AM13" s="72">
        <f t="shared" ref="AM13:AN13" si="36">U13+AJ13</f>
        <v>18.0146</v>
      </c>
      <c r="AN13" s="73">
        <f t="shared" si="36"/>
        <v>146</v>
      </c>
      <c r="AO13" s="74" t="str">
        <f t="shared" si="10"/>
        <v>5</v>
      </c>
      <c r="AP13" s="75">
        <v>1.0</v>
      </c>
      <c r="AQ13" s="71"/>
      <c r="AR13" s="71">
        <v>1.0</v>
      </c>
      <c r="AS13" s="71"/>
      <c r="AT13" s="71">
        <v>1.0</v>
      </c>
      <c r="AU13" s="71">
        <v>1.0</v>
      </c>
      <c r="AV13" s="71"/>
      <c r="AW13" s="71"/>
      <c r="AX13" s="71"/>
      <c r="AY13" s="71">
        <v>1.0</v>
      </c>
      <c r="AZ13" s="71">
        <v>1.0</v>
      </c>
      <c r="BA13" s="70">
        <v>1.0</v>
      </c>
      <c r="BB13" s="72">
        <f t="shared" si="11"/>
        <v>7.0058</v>
      </c>
      <c r="BC13" s="73">
        <f t="shared" si="12"/>
        <v>58</v>
      </c>
      <c r="BD13" s="74" t="str">
        <f t="shared" si="13"/>
        <v>8..9</v>
      </c>
      <c r="BE13" s="77">
        <f t="shared" ref="BE13:BF13" si="37">AM13+BB13</f>
        <v>25.0204</v>
      </c>
      <c r="BF13" s="78">
        <f t="shared" si="37"/>
        <v>204</v>
      </c>
      <c r="BG13" s="79" t="str">
        <f t="shared" si="15"/>
        <v>5</v>
      </c>
      <c r="BH13" s="80" t="str">
        <f t="shared" si="16"/>
        <v>Мы не пьём!</v>
      </c>
      <c r="BI13" s="62">
        <f t="shared" si="17"/>
        <v>25.0204011</v>
      </c>
      <c r="BK13" s="63" t="str">
        <f t="shared" si="38"/>
        <v>#REF!</v>
      </c>
    </row>
    <row r="14" ht="14.25" customHeight="1">
      <c r="A14" s="64">
        <f t="shared" si="19"/>
        <v>12</v>
      </c>
      <c r="B14" s="65" t="s">
        <v>376</v>
      </c>
      <c r="C14" s="66"/>
      <c r="D14" s="67"/>
      <c r="E14" s="68"/>
      <c r="F14" s="64"/>
      <c r="G14" s="69"/>
      <c r="H14" s="70"/>
      <c r="I14" s="71">
        <v>1.0</v>
      </c>
      <c r="J14" s="71">
        <v>1.0</v>
      </c>
      <c r="K14" s="71">
        <v>1.0</v>
      </c>
      <c r="L14" s="71">
        <v>1.0</v>
      </c>
      <c r="M14" s="71">
        <v>1.0</v>
      </c>
      <c r="N14" s="71">
        <v>1.0</v>
      </c>
      <c r="O14" s="71">
        <v>1.0</v>
      </c>
      <c r="P14" s="71"/>
      <c r="Q14" s="71">
        <v>1.0</v>
      </c>
      <c r="R14" s="71">
        <v>1.0</v>
      </c>
      <c r="S14" s="71">
        <v>1.0</v>
      </c>
      <c r="T14" s="70">
        <v>1.0</v>
      </c>
      <c r="U14" s="72">
        <f t="shared" si="3"/>
        <v>11.0105</v>
      </c>
      <c r="V14" s="73">
        <f t="shared" si="4"/>
        <v>105</v>
      </c>
      <c r="W14" s="74" t="str">
        <f t="shared" si="5"/>
        <v>1</v>
      </c>
      <c r="X14" s="75">
        <v>1.0</v>
      </c>
      <c r="Y14" s="71">
        <v>1.0</v>
      </c>
      <c r="Z14" s="71">
        <v>1.0</v>
      </c>
      <c r="AA14" s="71">
        <v>1.0</v>
      </c>
      <c r="AB14" s="71">
        <v>1.0</v>
      </c>
      <c r="AC14" s="71">
        <v>1.0</v>
      </c>
      <c r="AD14" s="71">
        <v>1.0</v>
      </c>
      <c r="AE14" s="71">
        <v>1.0</v>
      </c>
      <c r="AF14" s="71">
        <v>1.0</v>
      </c>
      <c r="AG14" s="71">
        <v>1.0</v>
      </c>
      <c r="AH14" s="71">
        <v>1.0</v>
      </c>
      <c r="AI14" s="70">
        <v>1.0</v>
      </c>
      <c r="AJ14" s="72">
        <f t="shared" si="6"/>
        <v>12.011</v>
      </c>
      <c r="AK14" s="73">
        <f t="shared" si="7"/>
        <v>110</v>
      </c>
      <c r="AL14" s="74" t="str">
        <f t="shared" si="8"/>
        <v>1..2</v>
      </c>
      <c r="AM14" s="72">
        <f t="shared" ref="AM14:AN14" si="39">U14+AJ14</f>
        <v>23.0215</v>
      </c>
      <c r="AN14" s="73">
        <f t="shared" si="39"/>
        <v>215</v>
      </c>
      <c r="AO14" s="74" t="str">
        <f t="shared" si="10"/>
        <v>1</v>
      </c>
      <c r="AP14" s="75">
        <v>1.0</v>
      </c>
      <c r="AQ14" s="71">
        <v>1.0</v>
      </c>
      <c r="AR14" s="71">
        <v>1.0</v>
      </c>
      <c r="AS14" s="71">
        <v>1.0</v>
      </c>
      <c r="AT14" s="71"/>
      <c r="AU14" s="71">
        <v>1.0</v>
      </c>
      <c r="AV14" s="71">
        <v>1.0</v>
      </c>
      <c r="AW14" s="71">
        <v>1.0</v>
      </c>
      <c r="AX14" s="71">
        <v>1.0</v>
      </c>
      <c r="AY14" s="71">
        <v>1.0</v>
      </c>
      <c r="AZ14" s="71">
        <v>1.0</v>
      </c>
      <c r="BA14" s="70">
        <v>1.0</v>
      </c>
      <c r="BB14" s="72">
        <f t="shared" si="11"/>
        <v>11.0121</v>
      </c>
      <c r="BC14" s="73">
        <f t="shared" si="12"/>
        <v>121</v>
      </c>
      <c r="BD14" s="74" t="str">
        <f t="shared" si="13"/>
        <v>1</v>
      </c>
      <c r="BE14" s="77">
        <f t="shared" ref="BE14:BF14" si="40">AM14+BB14</f>
        <v>34.0336</v>
      </c>
      <c r="BF14" s="78">
        <f t="shared" si="40"/>
        <v>336</v>
      </c>
      <c r="BG14" s="79" t="str">
        <f t="shared" si="15"/>
        <v>1</v>
      </c>
      <c r="BH14" s="80" t="str">
        <f t="shared" si="16"/>
        <v>Н.И.Ш.А.</v>
      </c>
      <c r="BI14" s="62">
        <f t="shared" si="17"/>
        <v>34.0336012</v>
      </c>
      <c r="BK14" s="63" t="str">
        <f>'Команды'!C14</f>
        <v>#REF!</v>
      </c>
    </row>
    <row r="15" ht="14.25" customHeight="1">
      <c r="A15" s="64">
        <f t="shared" si="19"/>
        <v>13</v>
      </c>
      <c r="B15" s="65" t="s">
        <v>377</v>
      </c>
      <c r="C15" s="66"/>
      <c r="D15" s="67"/>
      <c r="E15" s="68"/>
      <c r="F15" s="64"/>
      <c r="G15" s="69"/>
      <c r="H15" s="70"/>
      <c r="I15" s="71">
        <v>1.0</v>
      </c>
      <c r="J15" s="71"/>
      <c r="K15" s="71"/>
      <c r="L15" s="71">
        <v>1.0</v>
      </c>
      <c r="M15" s="71"/>
      <c r="N15" s="71"/>
      <c r="O15" s="71">
        <v>1.0</v>
      </c>
      <c r="P15" s="71"/>
      <c r="Q15" s="71"/>
      <c r="R15" s="71"/>
      <c r="S15" s="71">
        <v>1.0</v>
      </c>
      <c r="T15" s="70"/>
      <c r="U15" s="72">
        <f t="shared" si="3"/>
        <v>4.0018</v>
      </c>
      <c r="V15" s="73">
        <f t="shared" si="4"/>
        <v>18</v>
      </c>
      <c r="W15" s="74" t="str">
        <f t="shared" si="5"/>
        <v>16</v>
      </c>
      <c r="X15" s="75"/>
      <c r="Y15" s="71">
        <v>1.0</v>
      </c>
      <c r="Z15" s="71">
        <v>1.0</v>
      </c>
      <c r="AA15" s="71">
        <v>1.0</v>
      </c>
      <c r="AB15" s="71">
        <v>1.0</v>
      </c>
      <c r="AC15" s="71"/>
      <c r="AD15" s="71"/>
      <c r="AE15" s="71"/>
      <c r="AF15" s="71">
        <v>1.0</v>
      </c>
      <c r="AG15" s="71">
        <v>1.0</v>
      </c>
      <c r="AH15" s="71">
        <v>1.0</v>
      </c>
      <c r="AI15" s="70">
        <v>1.0</v>
      </c>
      <c r="AJ15" s="72">
        <f t="shared" si="6"/>
        <v>8.0059</v>
      </c>
      <c r="AK15" s="73">
        <f t="shared" si="7"/>
        <v>59</v>
      </c>
      <c r="AL15" s="74" t="str">
        <f t="shared" si="8"/>
        <v>6</v>
      </c>
      <c r="AM15" s="72">
        <f t="shared" ref="AM15:AN15" si="41">U15+AJ15</f>
        <v>12.0077</v>
      </c>
      <c r="AN15" s="73">
        <f t="shared" si="41"/>
        <v>77</v>
      </c>
      <c r="AO15" s="74" t="str">
        <f t="shared" si="10"/>
        <v>14</v>
      </c>
      <c r="AP15" s="75"/>
      <c r="AQ15" s="71"/>
      <c r="AR15" s="76"/>
      <c r="AS15" s="71"/>
      <c r="AT15" s="71"/>
      <c r="AU15" s="71">
        <v>1.0</v>
      </c>
      <c r="AV15" s="71"/>
      <c r="AW15" s="71"/>
      <c r="AX15" s="71"/>
      <c r="AY15" s="71"/>
      <c r="AZ15" s="71"/>
      <c r="BA15" s="70"/>
      <c r="BB15" s="72">
        <f t="shared" si="11"/>
        <v>1.0003</v>
      </c>
      <c r="BC15" s="73">
        <f t="shared" si="12"/>
        <v>3</v>
      </c>
      <c r="BD15" s="74" t="str">
        <f t="shared" si="13"/>
        <v>20</v>
      </c>
      <c r="BE15" s="77">
        <f t="shared" ref="BE15:BF15" si="42">AM15+BB15</f>
        <v>13.008</v>
      </c>
      <c r="BF15" s="78">
        <f t="shared" si="42"/>
        <v>80</v>
      </c>
      <c r="BG15" s="79" t="str">
        <f t="shared" si="15"/>
        <v>16</v>
      </c>
      <c r="BH15" s="80" t="str">
        <f t="shared" si="16"/>
        <v>По фэншую</v>
      </c>
      <c r="BI15" s="62">
        <f t="shared" si="17"/>
        <v>13.0080013</v>
      </c>
      <c r="BK15" s="63" t="str">
        <f>Команды!#REF!</f>
        <v>#ERROR!</v>
      </c>
    </row>
    <row r="16" ht="14.25" customHeight="1">
      <c r="A16" s="64">
        <f t="shared" si="19"/>
        <v>14</v>
      </c>
      <c r="B16" s="65" t="s">
        <v>378</v>
      </c>
      <c r="C16" s="66"/>
      <c r="D16" s="67"/>
      <c r="E16" s="68"/>
      <c r="F16" s="64"/>
      <c r="G16" s="69"/>
      <c r="H16" s="70"/>
      <c r="I16" s="71">
        <v>1.0</v>
      </c>
      <c r="J16" s="71"/>
      <c r="K16" s="71">
        <v>1.0</v>
      </c>
      <c r="L16" s="71">
        <v>1.0</v>
      </c>
      <c r="M16" s="71"/>
      <c r="N16" s="71">
        <v>1.0</v>
      </c>
      <c r="O16" s="71">
        <v>1.0</v>
      </c>
      <c r="P16" s="71">
        <v>1.0</v>
      </c>
      <c r="Q16" s="71"/>
      <c r="R16" s="71">
        <v>1.0</v>
      </c>
      <c r="S16" s="71">
        <v>1.0</v>
      </c>
      <c r="T16" s="70"/>
      <c r="U16" s="72">
        <f t="shared" si="3"/>
        <v>8.0064</v>
      </c>
      <c r="V16" s="73">
        <f t="shared" si="4"/>
        <v>64</v>
      </c>
      <c r="W16" s="74" t="str">
        <f t="shared" si="5"/>
        <v>8</v>
      </c>
      <c r="X16" s="75"/>
      <c r="Y16" s="71">
        <v>1.0</v>
      </c>
      <c r="Z16" s="71"/>
      <c r="AA16" s="71"/>
      <c r="AB16" s="71">
        <v>1.0</v>
      </c>
      <c r="AC16" s="71"/>
      <c r="AD16" s="71"/>
      <c r="AE16" s="71"/>
      <c r="AF16" s="71">
        <v>1.0</v>
      </c>
      <c r="AG16" s="71">
        <v>1.0</v>
      </c>
      <c r="AH16" s="71"/>
      <c r="AI16" s="70"/>
      <c r="AJ16" s="72">
        <f t="shared" si="6"/>
        <v>4.0012</v>
      </c>
      <c r="AK16" s="73">
        <f t="shared" si="7"/>
        <v>12</v>
      </c>
      <c r="AL16" s="74" t="str">
        <f t="shared" si="8"/>
        <v>18</v>
      </c>
      <c r="AM16" s="72">
        <f t="shared" ref="AM16:AN16" si="43">U16+AJ16</f>
        <v>12.0076</v>
      </c>
      <c r="AN16" s="73">
        <f t="shared" si="43"/>
        <v>76</v>
      </c>
      <c r="AO16" s="74" t="str">
        <f t="shared" si="10"/>
        <v>15</v>
      </c>
      <c r="AP16" s="75"/>
      <c r="AQ16" s="71"/>
      <c r="AR16" s="71">
        <v>1.0</v>
      </c>
      <c r="AS16" s="71"/>
      <c r="AT16" s="71">
        <v>1.0</v>
      </c>
      <c r="AU16" s="71">
        <v>1.0</v>
      </c>
      <c r="AV16" s="71">
        <v>1.0</v>
      </c>
      <c r="AW16" s="71"/>
      <c r="AX16" s="71"/>
      <c r="AY16" s="71">
        <v>1.0</v>
      </c>
      <c r="AZ16" s="71"/>
      <c r="BA16" s="70">
        <v>1.0</v>
      </c>
      <c r="BB16" s="72">
        <f t="shared" si="11"/>
        <v>6.0052</v>
      </c>
      <c r="BC16" s="73">
        <f t="shared" si="12"/>
        <v>52</v>
      </c>
      <c r="BD16" s="74" t="str">
        <f t="shared" si="13"/>
        <v>11</v>
      </c>
      <c r="BE16" s="77">
        <f t="shared" ref="BE16:BF16" si="44">AM16+BB16</f>
        <v>18.0128</v>
      </c>
      <c r="BF16" s="78">
        <f t="shared" si="44"/>
        <v>128</v>
      </c>
      <c r="BG16" s="79" t="str">
        <f t="shared" si="15"/>
        <v>13</v>
      </c>
      <c r="BH16" s="80" t="str">
        <f t="shared" si="16"/>
        <v>Сальвадор вДали</v>
      </c>
      <c r="BI16" s="62">
        <f t="shared" si="17"/>
        <v>18.0128014</v>
      </c>
      <c r="BK16" s="63" t="str">
        <f>'Команды'!B29</f>
        <v>#REF!</v>
      </c>
    </row>
    <row r="17" ht="14.25" customHeight="1">
      <c r="A17" s="64">
        <f t="shared" si="19"/>
        <v>15</v>
      </c>
      <c r="B17" s="65" t="s">
        <v>379</v>
      </c>
      <c r="C17" s="66"/>
      <c r="D17" s="67"/>
      <c r="E17" s="68"/>
      <c r="F17" s="64"/>
      <c r="G17" s="69"/>
      <c r="H17" s="70"/>
      <c r="I17" s="71">
        <v>1.0</v>
      </c>
      <c r="J17" s="71"/>
      <c r="K17" s="71"/>
      <c r="L17" s="71">
        <v>1.0</v>
      </c>
      <c r="M17" s="71"/>
      <c r="N17" s="71"/>
      <c r="O17" s="71"/>
      <c r="P17" s="71"/>
      <c r="Q17" s="71"/>
      <c r="R17" s="71"/>
      <c r="S17" s="71"/>
      <c r="T17" s="70">
        <v>1.0</v>
      </c>
      <c r="U17" s="72">
        <f t="shared" si="3"/>
        <v>3.0019</v>
      </c>
      <c r="V17" s="73">
        <f t="shared" si="4"/>
        <v>19</v>
      </c>
      <c r="W17" s="74" t="str">
        <f t="shared" si="5"/>
        <v>17</v>
      </c>
      <c r="X17" s="75"/>
      <c r="Y17" s="71"/>
      <c r="Z17" s="71"/>
      <c r="AA17" s="71">
        <v>1.0</v>
      </c>
      <c r="AB17" s="71"/>
      <c r="AC17" s="71"/>
      <c r="AD17" s="71"/>
      <c r="AE17" s="71"/>
      <c r="AF17" s="71">
        <v>1.0</v>
      </c>
      <c r="AG17" s="71">
        <v>1.0</v>
      </c>
      <c r="AH17" s="71">
        <v>1.0</v>
      </c>
      <c r="AI17" s="70"/>
      <c r="AJ17" s="72">
        <f t="shared" si="6"/>
        <v>4.0027</v>
      </c>
      <c r="AK17" s="73">
        <f t="shared" si="7"/>
        <v>27</v>
      </c>
      <c r="AL17" s="74" t="str">
        <f t="shared" si="8"/>
        <v>17</v>
      </c>
      <c r="AM17" s="72">
        <f t="shared" ref="AM17:AN17" si="45">U17+AJ17</f>
        <v>7.0046</v>
      </c>
      <c r="AN17" s="73">
        <f t="shared" si="45"/>
        <v>46</v>
      </c>
      <c r="AO17" s="74" t="str">
        <f t="shared" si="10"/>
        <v>18</v>
      </c>
      <c r="AP17" s="75"/>
      <c r="AQ17" s="71"/>
      <c r="AR17" s="76"/>
      <c r="AS17" s="71">
        <v>1.0</v>
      </c>
      <c r="AT17" s="71"/>
      <c r="AU17" s="71">
        <v>1.0</v>
      </c>
      <c r="AV17" s="71"/>
      <c r="AW17" s="71"/>
      <c r="AX17" s="71"/>
      <c r="AY17" s="71">
        <v>1.0</v>
      </c>
      <c r="AZ17" s="71">
        <v>1.0</v>
      </c>
      <c r="BA17" s="70">
        <v>1.0</v>
      </c>
      <c r="BB17" s="72">
        <f t="shared" si="11"/>
        <v>5.0036</v>
      </c>
      <c r="BC17" s="73">
        <f t="shared" si="12"/>
        <v>36</v>
      </c>
      <c r="BD17" s="74" t="str">
        <f t="shared" si="13"/>
        <v>16</v>
      </c>
      <c r="BE17" s="77">
        <f t="shared" ref="BE17:BF17" si="46">AM17+BB17</f>
        <v>12.0082</v>
      </c>
      <c r="BF17" s="78">
        <f t="shared" si="46"/>
        <v>82</v>
      </c>
      <c r="BG17" s="79" t="str">
        <f t="shared" si="15"/>
        <v>17</v>
      </c>
      <c r="BH17" s="80" t="str">
        <f t="shared" si="16"/>
        <v>Сократики</v>
      </c>
      <c r="BI17" s="62">
        <f t="shared" si="17"/>
        <v>12.0082015</v>
      </c>
      <c r="BK17" s="63" t="str">
        <f t="shared" ref="BK17:BK21" si="49">'Команды'!C17</f>
        <v>#REF!</v>
      </c>
    </row>
    <row r="18" ht="14.25" customHeight="1">
      <c r="A18" s="64">
        <f t="shared" si="19"/>
        <v>16</v>
      </c>
      <c r="B18" s="65" t="s">
        <v>380</v>
      </c>
      <c r="C18" s="66"/>
      <c r="D18" s="67"/>
      <c r="E18" s="68"/>
      <c r="F18" s="64"/>
      <c r="G18" s="69"/>
      <c r="H18" s="70"/>
      <c r="I18" s="71">
        <v>1.0</v>
      </c>
      <c r="J18" s="71">
        <v>1.0</v>
      </c>
      <c r="K18" s="71">
        <v>1.0</v>
      </c>
      <c r="L18" s="71">
        <v>1.0</v>
      </c>
      <c r="M18" s="71"/>
      <c r="N18" s="71"/>
      <c r="O18" s="71"/>
      <c r="P18" s="71"/>
      <c r="Q18" s="71"/>
      <c r="R18" s="71">
        <v>1.0</v>
      </c>
      <c r="S18" s="71">
        <v>1.0</v>
      </c>
      <c r="T18" s="70"/>
      <c r="U18" s="72">
        <f t="shared" si="3"/>
        <v>6.0036</v>
      </c>
      <c r="V18" s="73">
        <f t="shared" si="4"/>
        <v>36</v>
      </c>
      <c r="W18" s="74" t="str">
        <f t="shared" si="5"/>
        <v>14</v>
      </c>
      <c r="X18" s="75">
        <v>1.0</v>
      </c>
      <c r="Y18" s="71">
        <v>1.0</v>
      </c>
      <c r="Z18" s="71">
        <v>1.0</v>
      </c>
      <c r="AA18" s="71"/>
      <c r="AB18" s="71">
        <v>1.0</v>
      </c>
      <c r="AC18" s="71">
        <v>1.0</v>
      </c>
      <c r="AD18" s="71"/>
      <c r="AE18" s="71"/>
      <c r="AF18" s="71">
        <v>1.0</v>
      </c>
      <c r="AG18" s="71">
        <v>1.0</v>
      </c>
      <c r="AH18" s="71"/>
      <c r="AI18" s="70"/>
      <c r="AJ18" s="72">
        <f t="shared" si="6"/>
        <v>7.0047</v>
      </c>
      <c r="AK18" s="73">
        <f t="shared" si="7"/>
        <v>47</v>
      </c>
      <c r="AL18" s="74" t="str">
        <f t="shared" si="8"/>
        <v>11</v>
      </c>
      <c r="AM18" s="72">
        <f t="shared" ref="AM18:AN18" si="47">U18+AJ18</f>
        <v>13.0083</v>
      </c>
      <c r="AN18" s="73">
        <f t="shared" si="47"/>
        <v>83</v>
      </c>
      <c r="AO18" s="74" t="str">
        <f t="shared" si="10"/>
        <v>11..12</v>
      </c>
      <c r="AP18" s="75"/>
      <c r="AQ18" s="71"/>
      <c r="AR18" s="71">
        <v>1.0</v>
      </c>
      <c r="AS18" s="71"/>
      <c r="AT18" s="71"/>
      <c r="AU18" s="71">
        <v>1.0</v>
      </c>
      <c r="AV18" s="71"/>
      <c r="AW18" s="71">
        <v>1.0</v>
      </c>
      <c r="AX18" s="71"/>
      <c r="AY18" s="71">
        <v>1.0</v>
      </c>
      <c r="AZ18" s="71">
        <v>1.0</v>
      </c>
      <c r="BA18" s="70">
        <v>1.0</v>
      </c>
      <c r="BB18" s="72">
        <f t="shared" si="11"/>
        <v>6.0045</v>
      </c>
      <c r="BC18" s="73">
        <f t="shared" si="12"/>
        <v>45</v>
      </c>
      <c r="BD18" s="74" t="str">
        <f t="shared" si="13"/>
        <v>12</v>
      </c>
      <c r="BE18" s="77">
        <f t="shared" ref="BE18:BF18" si="48">AM18+BB18</f>
        <v>19.0128</v>
      </c>
      <c r="BF18" s="78">
        <f t="shared" si="48"/>
        <v>128</v>
      </c>
      <c r="BG18" s="79" t="str">
        <f t="shared" si="15"/>
        <v>12</v>
      </c>
      <c r="BH18" s="80" t="str">
        <f t="shared" si="16"/>
        <v>ТЧО</v>
      </c>
      <c r="BI18" s="62">
        <f t="shared" si="17"/>
        <v>19.0128016</v>
      </c>
      <c r="BK18" s="63" t="str">
        <f t="shared" si="49"/>
        <v>#REF!</v>
      </c>
    </row>
    <row r="19" ht="14.25" customHeight="1">
      <c r="A19" s="64">
        <f t="shared" si="19"/>
        <v>17</v>
      </c>
      <c r="B19" s="65" t="s">
        <v>381</v>
      </c>
      <c r="C19" s="66"/>
      <c r="D19" s="67"/>
      <c r="E19" s="68"/>
      <c r="F19" s="64"/>
      <c r="G19" s="69"/>
      <c r="H19" s="70"/>
      <c r="I19" s="71">
        <v>1.0</v>
      </c>
      <c r="J19" s="71"/>
      <c r="K19" s="71">
        <v>1.0</v>
      </c>
      <c r="L19" s="71">
        <v>1.0</v>
      </c>
      <c r="M19" s="71">
        <v>1.0</v>
      </c>
      <c r="N19" s="71"/>
      <c r="O19" s="71">
        <v>1.0</v>
      </c>
      <c r="P19" s="71"/>
      <c r="Q19" s="71">
        <v>1.0</v>
      </c>
      <c r="R19" s="71">
        <v>1.0</v>
      </c>
      <c r="S19" s="71">
        <v>1.0</v>
      </c>
      <c r="T19" s="70"/>
      <c r="U19" s="72">
        <f t="shared" si="3"/>
        <v>8.0062</v>
      </c>
      <c r="V19" s="73">
        <f t="shared" si="4"/>
        <v>62</v>
      </c>
      <c r="W19" s="74" t="str">
        <f t="shared" si="5"/>
        <v>9</v>
      </c>
      <c r="X19" s="75">
        <v>1.0</v>
      </c>
      <c r="Y19" s="71">
        <v>1.0</v>
      </c>
      <c r="Z19" s="71"/>
      <c r="AA19" s="71"/>
      <c r="AB19" s="71">
        <v>1.0</v>
      </c>
      <c r="AC19" s="71">
        <v>1.0</v>
      </c>
      <c r="AD19" s="71">
        <v>1.0</v>
      </c>
      <c r="AE19" s="71"/>
      <c r="AF19" s="71">
        <v>1.0</v>
      </c>
      <c r="AG19" s="71">
        <v>1.0</v>
      </c>
      <c r="AH19" s="71"/>
      <c r="AI19" s="70">
        <v>1.0</v>
      </c>
      <c r="AJ19" s="72">
        <f t="shared" si="6"/>
        <v>8.0058</v>
      </c>
      <c r="AK19" s="73">
        <f t="shared" si="7"/>
        <v>58</v>
      </c>
      <c r="AL19" s="74" t="str">
        <f t="shared" si="8"/>
        <v>7</v>
      </c>
      <c r="AM19" s="72">
        <f t="shared" ref="AM19:AN19" si="50">U19+AJ19</f>
        <v>16.012</v>
      </c>
      <c r="AN19" s="73">
        <f t="shared" si="50"/>
        <v>120</v>
      </c>
      <c r="AO19" s="74" t="str">
        <f t="shared" si="10"/>
        <v>8</v>
      </c>
      <c r="AP19" s="75"/>
      <c r="AQ19" s="71">
        <v>1.0</v>
      </c>
      <c r="AR19" s="76"/>
      <c r="AS19" s="71">
        <v>1.0</v>
      </c>
      <c r="AT19" s="71"/>
      <c r="AU19" s="71">
        <v>1.0</v>
      </c>
      <c r="AV19" s="71"/>
      <c r="AW19" s="71"/>
      <c r="AX19" s="71"/>
      <c r="AY19" s="71">
        <v>1.0</v>
      </c>
      <c r="AZ19" s="71">
        <v>1.0</v>
      </c>
      <c r="BA19" s="70">
        <v>1.0</v>
      </c>
      <c r="BB19" s="72">
        <f t="shared" si="11"/>
        <v>6.0054</v>
      </c>
      <c r="BC19" s="73">
        <f t="shared" si="12"/>
        <v>54</v>
      </c>
      <c r="BD19" s="74" t="str">
        <f t="shared" si="13"/>
        <v>10</v>
      </c>
      <c r="BE19" s="77">
        <f t="shared" ref="BE19:BF19" si="51">AM19+BB19</f>
        <v>22.0174</v>
      </c>
      <c r="BF19" s="78">
        <f t="shared" si="51"/>
        <v>174</v>
      </c>
      <c r="BG19" s="79" t="str">
        <f t="shared" si="15"/>
        <v>9</v>
      </c>
      <c r="BH19" s="80" t="str">
        <f t="shared" si="16"/>
        <v>Центровые</v>
      </c>
      <c r="BI19" s="62">
        <f t="shared" si="17"/>
        <v>22.0174017</v>
      </c>
      <c r="BK19" s="63" t="str">
        <f t="shared" si="49"/>
        <v>#REF!</v>
      </c>
    </row>
    <row r="20" ht="14.25" customHeight="1">
      <c r="A20" s="64">
        <f t="shared" si="19"/>
        <v>18</v>
      </c>
      <c r="B20" s="65" t="s">
        <v>382</v>
      </c>
      <c r="C20" s="66"/>
      <c r="D20" s="67"/>
      <c r="E20" s="68"/>
      <c r="F20" s="64"/>
      <c r="G20" s="69"/>
      <c r="H20" s="70"/>
      <c r="I20" s="71">
        <v>1.0</v>
      </c>
      <c r="J20" s="71">
        <v>1.0</v>
      </c>
      <c r="K20" s="71">
        <v>1.0</v>
      </c>
      <c r="L20" s="71">
        <v>1.0</v>
      </c>
      <c r="M20" s="71"/>
      <c r="N20" s="71">
        <v>1.0</v>
      </c>
      <c r="O20" s="71"/>
      <c r="P20" s="71"/>
      <c r="Q20" s="71">
        <v>1.0</v>
      </c>
      <c r="R20" s="71">
        <v>1.0</v>
      </c>
      <c r="S20" s="71">
        <v>1.0</v>
      </c>
      <c r="T20" s="70"/>
      <c r="U20" s="72">
        <f t="shared" si="3"/>
        <v>8.0065</v>
      </c>
      <c r="V20" s="73">
        <f t="shared" si="4"/>
        <v>65</v>
      </c>
      <c r="W20" s="74" t="str">
        <f t="shared" si="5"/>
        <v>7</v>
      </c>
      <c r="X20" s="75">
        <v>1.0</v>
      </c>
      <c r="Y20" s="71">
        <v>1.0</v>
      </c>
      <c r="Z20" s="71"/>
      <c r="AA20" s="71">
        <v>1.0</v>
      </c>
      <c r="AB20" s="71">
        <v>1.0</v>
      </c>
      <c r="AC20" s="71"/>
      <c r="AD20" s="71">
        <v>1.0</v>
      </c>
      <c r="AE20" s="71">
        <v>1.0</v>
      </c>
      <c r="AF20" s="71">
        <v>1.0</v>
      </c>
      <c r="AG20" s="71">
        <v>1.0</v>
      </c>
      <c r="AH20" s="71">
        <v>1.0</v>
      </c>
      <c r="AI20" s="70">
        <v>1.0</v>
      </c>
      <c r="AJ20" s="72">
        <f t="shared" si="6"/>
        <v>10.0083</v>
      </c>
      <c r="AK20" s="73">
        <f t="shared" si="7"/>
        <v>83</v>
      </c>
      <c r="AL20" s="74" t="str">
        <f t="shared" si="8"/>
        <v>3..4</v>
      </c>
      <c r="AM20" s="72">
        <f t="shared" ref="AM20:AN20" si="52">U20+AJ20</f>
        <v>18.0148</v>
      </c>
      <c r="AN20" s="73">
        <f t="shared" si="52"/>
        <v>148</v>
      </c>
      <c r="AO20" s="74" t="str">
        <f t="shared" si="10"/>
        <v>4</v>
      </c>
      <c r="AP20" s="75">
        <v>1.0</v>
      </c>
      <c r="AQ20" s="71"/>
      <c r="AR20" s="71">
        <v>1.0</v>
      </c>
      <c r="AS20" s="71">
        <v>1.0</v>
      </c>
      <c r="AT20" s="71">
        <v>1.0</v>
      </c>
      <c r="AU20" s="71">
        <v>1.0</v>
      </c>
      <c r="AV20" s="71"/>
      <c r="AW20" s="71"/>
      <c r="AX20" s="71">
        <v>1.0</v>
      </c>
      <c r="AY20" s="71">
        <v>1.0</v>
      </c>
      <c r="AZ20" s="71"/>
      <c r="BA20" s="70">
        <v>1.0</v>
      </c>
      <c r="BB20" s="72">
        <f t="shared" si="11"/>
        <v>8.0076</v>
      </c>
      <c r="BC20" s="73">
        <f t="shared" si="12"/>
        <v>76</v>
      </c>
      <c r="BD20" s="74" t="str">
        <f t="shared" si="13"/>
        <v>4</v>
      </c>
      <c r="BE20" s="77">
        <f t="shared" ref="BE20:BF20" si="53">AM20+BB20</f>
        <v>26.0224</v>
      </c>
      <c r="BF20" s="78">
        <f t="shared" si="53"/>
        <v>224</v>
      </c>
      <c r="BG20" s="79" t="str">
        <f t="shared" si="15"/>
        <v>3</v>
      </c>
      <c r="BH20" s="80" t="str">
        <f t="shared" si="16"/>
        <v>Чем не пионы?</v>
      </c>
      <c r="BI20" s="62">
        <f t="shared" si="17"/>
        <v>26.0224018</v>
      </c>
      <c r="BK20" s="63" t="str">
        <f t="shared" si="49"/>
        <v>#REF!</v>
      </c>
    </row>
    <row r="21" ht="14.25" customHeight="1">
      <c r="A21" s="64">
        <f t="shared" si="19"/>
        <v>19</v>
      </c>
      <c r="B21" s="65" t="s">
        <v>383</v>
      </c>
      <c r="C21" s="66"/>
      <c r="D21" s="67"/>
      <c r="E21" s="68"/>
      <c r="F21" s="64"/>
      <c r="G21" s="69"/>
      <c r="H21" s="70"/>
      <c r="I21" s="71">
        <v>1.0</v>
      </c>
      <c r="J21" s="71">
        <v>1.0</v>
      </c>
      <c r="K21" s="71"/>
      <c r="L21" s="71">
        <v>1.0</v>
      </c>
      <c r="M21" s="71"/>
      <c r="N21" s="71"/>
      <c r="O21" s="71">
        <v>1.0</v>
      </c>
      <c r="P21" s="71">
        <v>1.0</v>
      </c>
      <c r="Q21" s="71"/>
      <c r="R21" s="71">
        <v>1.0</v>
      </c>
      <c r="S21" s="71">
        <v>1.0</v>
      </c>
      <c r="T21" s="70"/>
      <c r="U21" s="72">
        <f t="shared" si="3"/>
        <v>7.0049</v>
      </c>
      <c r="V21" s="73">
        <f t="shared" si="4"/>
        <v>49</v>
      </c>
      <c r="W21" s="74" t="str">
        <f t="shared" si="5"/>
        <v>12</v>
      </c>
      <c r="X21" s="75"/>
      <c r="Y21" s="71">
        <v>1.0</v>
      </c>
      <c r="Z21" s="71"/>
      <c r="AA21" s="71"/>
      <c r="AB21" s="71">
        <v>1.0</v>
      </c>
      <c r="AC21" s="71"/>
      <c r="AD21" s="71"/>
      <c r="AE21" s="71"/>
      <c r="AF21" s="71">
        <v>1.0</v>
      </c>
      <c r="AG21" s="71">
        <v>1.0</v>
      </c>
      <c r="AH21" s="71">
        <v>1.0</v>
      </c>
      <c r="AI21" s="70">
        <v>1.0</v>
      </c>
      <c r="AJ21" s="72">
        <f t="shared" si="6"/>
        <v>6.0034</v>
      </c>
      <c r="AK21" s="73">
        <f t="shared" si="7"/>
        <v>34</v>
      </c>
      <c r="AL21" s="74" t="str">
        <f t="shared" si="8"/>
        <v>14</v>
      </c>
      <c r="AM21" s="72">
        <f t="shared" ref="AM21:AN21" si="54">U21+AJ21</f>
        <v>13.0083</v>
      </c>
      <c r="AN21" s="73">
        <f t="shared" si="54"/>
        <v>83</v>
      </c>
      <c r="AO21" s="74" t="str">
        <f t="shared" si="10"/>
        <v>11..12</v>
      </c>
      <c r="AP21" s="75">
        <v>1.0</v>
      </c>
      <c r="AQ21" s="71"/>
      <c r="AR21" s="76"/>
      <c r="AS21" s="71"/>
      <c r="AT21" s="71"/>
      <c r="AU21" s="71">
        <v>1.0</v>
      </c>
      <c r="AV21" s="71"/>
      <c r="AW21" s="71"/>
      <c r="AX21" s="71">
        <v>1.0</v>
      </c>
      <c r="AY21" s="71">
        <v>1.0</v>
      </c>
      <c r="AZ21" s="71"/>
      <c r="BA21" s="70">
        <v>1.0</v>
      </c>
      <c r="BB21" s="72">
        <f t="shared" si="11"/>
        <v>5.004</v>
      </c>
      <c r="BC21" s="73">
        <f t="shared" si="12"/>
        <v>40</v>
      </c>
      <c r="BD21" s="74" t="str">
        <f t="shared" si="13"/>
        <v>15</v>
      </c>
      <c r="BE21" s="77">
        <f t="shared" ref="BE21:BF21" si="55">AM21+BB21</f>
        <v>18.0123</v>
      </c>
      <c r="BF21" s="78">
        <f t="shared" si="55"/>
        <v>123</v>
      </c>
      <c r="BG21" s="79" t="str">
        <f t="shared" si="15"/>
        <v>14</v>
      </c>
      <c r="BH21" s="80" t="str">
        <f t="shared" si="16"/>
        <v>ЧТД</v>
      </c>
      <c r="BI21" s="62">
        <f t="shared" si="17"/>
        <v>18.0123019</v>
      </c>
      <c r="BK21" s="63" t="str">
        <f t="shared" si="49"/>
        <v>#REF!</v>
      </c>
    </row>
    <row r="22" ht="14.25" customHeight="1">
      <c r="A22" s="64">
        <f t="shared" si="19"/>
        <v>20</v>
      </c>
      <c r="B22" s="65" t="s">
        <v>384</v>
      </c>
      <c r="C22" s="66" t="str">
        <f t="shared" ref="C22:C52" si="58">IF(B22="","",VLOOKUP(B22,'Команды'!$B$2:$F$51,2,0))</f>
        <v>#REF!</v>
      </c>
      <c r="D22" s="67" t="str">
        <f t="shared" ref="D22:D52" si="59">IF(B22="","",VLOOKUP(B22,'Команды'!$B$2:$F$51,3,0))</f>
        <v>#REF!</v>
      </c>
      <c r="E22" s="68" t="str">
        <f t="shared" ref="E22:E52" si="60">IF(B22="","",VLOOKUP(B22,'Команды'!$B$2:$F$51,7,0))</f>
        <v>#REF!</v>
      </c>
      <c r="F22" s="64" t="str">
        <f t="shared" ref="F22:F52" si="61">IF(B22="","",VLOOKUP(B22,'Команды'!$B$2:$F$51,4,0))</f>
        <v>#REF!</v>
      </c>
      <c r="G22" s="69" t="str">
        <f t="shared" ref="G22:G52" si="62">IF(B22="","",VLOOKUP(B22,'Команды'!$B$2:$F$51,5,0))</f>
        <v>#REF!</v>
      </c>
      <c r="H22" s="70"/>
      <c r="I22" s="83">
        <v>1.0</v>
      </c>
      <c r="J22" s="71">
        <v>1.0</v>
      </c>
      <c r="K22" s="71"/>
      <c r="L22" s="71"/>
      <c r="M22" s="71"/>
      <c r="N22" s="71"/>
      <c r="O22" s="71"/>
      <c r="P22" s="71"/>
      <c r="Q22" s="71"/>
      <c r="R22" s="71"/>
      <c r="S22" s="71">
        <v>1.0</v>
      </c>
      <c r="T22" s="70"/>
      <c r="U22" s="72">
        <f t="shared" si="3"/>
        <v>3.0017</v>
      </c>
      <c r="V22" s="73">
        <f t="shared" si="4"/>
        <v>17</v>
      </c>
      <c r="W22" s="74" t="str">
        <f t="shared" si="5"/>
        <v>18</v>
      </c>
      <c r="X22" s="75">
        <v>1.0</v>
      </c>
      <c r="Y22" s="71">
        <v>1.0</v>
      </c>
      <c r="Z22" s="71"/>
      <c r="AA22" s="71"/>
      <c r="AB22" s="71">
        <v>1.0</v>
      </c>
      <c r="AC22" s="71">
        <v>1.0</v>
      </c>
      <c r="AD22" s="71">
        <v>1.0</v>
      </c>
      <c r="AE22" s="71"/>
      <c r="AF22" s="71">
        <v>1.0</v>
      </c>
      <c r="AG22" s="71"/>
      <c r="AH22" s="71"/>
      <c r="AI22" s="70"/>
      <c r="AJ22" s="72">
        <f t="shared" si="6"/>
        <v>6.004</v>
      </c>
      <c r="AK22" s="73">
        <f t="shared" si="7"/>
        <v>40</v>
      </c>
      <c r="AL22" s="74" t="str">
        <f t="shared" si="8"/>
        <v>13</v>
      </c>
      <c r="AM22" s="72">
        <f t="shared" ref="AM22:AN22" si="56">U22+AJ22</f>
        <v>9.0057</v>
      </c>
      <c r="AN22" s="73">
        <f t="shared" si="56"/>
        <v>57</v>
      </c>
      <c r="AO22" s="74" t="str">
        <f t="shared" si="10"/>
        <v>17</v>
      </c>
      <c r="AP22" s="75"/>
      <c r="AQ22" s="71"/>
      <c r="AR22" s="71">
        <v>1.0</v>
      </c>
      <c r="AS22" s="71"/>
      <c r="AT22" s="71"/>
      <c r="AU22" s="71">
        <v>1.0</v>
      </c>
      <c r="AV22" s="71"/>
      <c r="AW22" s="71"/>
      <c r="AX22" s="71"/>
      <c r="AY22" s="71"/>
      <c r="AZ22" s="71"/>
      <c r="BA22" s="70">
        <v>1.0</v>
      </c>
      <c r="BB22" s="72">
        <f t="shared" si="11"/>
        <v>3.0016</v>
      </c>
      <c r="BC22" s="73">
        <f t="shared" si="12"/>
        <v>16</v>
      </c>
      <c r="BD22" s="74" t="str">
        <f t="shared" si="13"/>
        <v>18</v>
      </c>
      <c r="BE22" s="77">
        <f t="shared" ref="BE22:BF22" si="57">AM22+BB22</f>
        <v>12.0073</v>
      </c>
      <c r="BF22" s="78">
        <f t="shared" si="57"/>
        <v>73</v>
      </c>
      <c r="BG22" s="79" t="str">
        <f t="shared" si="15"/>
        <v>18</v>
      </c>
      <c r="BH22" s="80" t="str">
        <f t="shared" si="16"/>
        <v>ШТАБ.LV</v>
      </c>
      <c r="BI22" s="62">
        <f t="shared" si="17"/>
        <v>12.007302</v>
      </c>
      <c r="BK22" s="63" t="str">
        <f>Команды!#REF!</f>
        <v>#ERROR!</v>
      </c>
    </row>
    <row r="23" ht="15.0" customHeight="1">
      <c r="A23" s="64">
        <f t="shared" si="19"/>
        <v>21</v>
      </c>
      <c r="B23" s="65"/>
      <c r="C23" s="66" t="str">
        <f t="shared" si="58"/>
        <v/>
      </c>
      <c r="D23" s="67" t="str">
        <f t="shared" si="59"/>
        <v/>
      </c>
      <c r="E23" s="68" t="str">
        <f t="shared" si="60"/>
        <v/>
      </c>
      <c r="F23" s="64" t="str">
        <f t="shared" si="61"/>
        <v/>
      </c>
      <c r="G23" s="69" t="str">
        <f t="shared" si="62"/>
        <v/>
      </c>
      <c r="H23" s="70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0"/>
      <c r="U23" s="72">
        <f t="shared" si="3"/>
        <v>0</v>
      </c>
      <c r="V23" s="73">
        <f t="shared" si="4"/>
        <v>0</v>
      </c>
      <c r="W23" s="74" t="str">
        <f t="shared" si="5"/>
        <v>21..50</v>
      </c>
      <c r="X23" s="75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0"/>
      <c r="AJ23" s="72">
        <f t="shared" si="6"/>
        <v>0</v>
      </c>
      <c r="AK23" s="73">
        <f t="shared" si="7"/>
        <v>0</v>
      </c>
      <c r="AL23" s="74" t="str">
        <f t="shared" si="8"/>
        <v>21..50</v>
      </c>
      <c r="AM23" s="72">
        <f t="shared" ref="AM23:AN23" si="63">U23+AJ23</f>
        <v>0</v>
      </c>
      <c r="AN23" s="73">
        <f t="shared" si="63"/>
        <v>0</v>
      </c>
      <c r="AO23" s="74" t="str">
        <f t="shared" si="10"/>
        <v>21..50</v>
      </c>
      <c r="AP23" s="75"/>
      <c r="AQ23" s="71"/>
      <c r="AR23" s="71"/>
      <c r="AS23" s="71"/>
      <c r="AT23" s="71"/>
      <c r="AU23" s="71"/>
      <c r="AV23" s="71"/>
      <c r="AW23" s="71"/>
      <c r="AX23" s="71"/>
      <c r="AY23" s="71"/>
      <c r="AZ23" s="71"/>
      <c r="BA23" s="70"/>
      <c r="BB23" s="72">
        <f t="shared" si="11"/>
        <v>0</v>
      </c>
      <c r="BC23" s="73">
        <f t="shared" si="12"/>
        <v>0</v>
      </c>
      <c r="BD23" s="74" t="str">
        <f t="shared" si="13"/>
        <v>21..50</v>
      </c>
      <c r="BE23" s="77">
        <f t="shared" ref="BE23:BF23" si="64">AM23+BB23</f>
        <v>0</v>
      </c>
      <c r="BF23" s="78">
        <f t="shared" si="64"/>
        <v>0</v>
      </c>
      <c r="BG23" s="79" t="str">
        <f t="shared" si="15"/>
        <v>21..50</v>
      </c>
      <c r="BH23" s="80" t="str">
        <f t="shared" si="16"/>
        <v/>
      </c>
      <c r="BI23" s="62">
        <f t="shared" si="17"/>
        <v>0</v>
      </c>
      <c r="BK23" s="63" t="str">
        <f>Команды!#REF!</f>
        <v>#ERROR!</v>
      </c>
    </row>
    <row r="24" ht="15.0" hidden="1" customHeight="1">
      <c r="A24" s="85">
        <f t="shared" si="19"/>
        <v>22</v>
      </c>
      <c r="B24" s="86"/>
      <c r="C24" s="87" t="str">
        <f t="shared" si="58"/>
        <v/>
      </c>
      <c r="D24" s="88" t="str">
        <f t="shared" si="59"/>
        <v/>
      </c>
      <c r="E24" s="89" t="str">
        <f t="shared" si="60"/>
        <v/>
      </c>
      <c r="F24" s="85" t="str">
        <f t="shared" si="61"/>
        <v/>
      </c>
      <c r="G24" s="90" t="str">
        <f t="shared" si="62"/>
        <v/>
      </c>
      <c r="H24" s="91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1"/>
      <c r="U24" s="93">
        <f t="shared" si="3"/>
        <v>0</v>
      </c>
      <c r="V24" s="94">
        <f t="shared" si="4"/>
        <v>0</v>
      </c>
      <c r="W24" s="95" t="str">
        <f t="shared" si="5"/>
        <v>21..50</v>
      </c>
      <c r="X24" s="96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1"/>
      <c r="AJ24" s="93">
        <f t="shared" si="6"/>
        <v>0</v>
      </c>
      <c r="AK24" s="94">
        <f t="shared" si="7"/>
        <v>0</v>
      </c>
      <c r="AL24" s="95" t="str">
        <f t="shared" si="8"/>
        <v>21..50</v>
      </c>
      <c r="AM24" s="93">
        <f t="shared" ref="AM24:AN24" si="65">U24+AJ24</f>
        <v>0</v>
      </c>
      <c r="AN24" s="94">
        <f t="shared" si="65"/>
        <v>0</v>
      </c>
      <c r="AO24" s="95" t="str">
        <f t="shared" si="10"/>
        <v>21..50</v>
      </c>
      <c r="AP24" s="96"/>
      <c r="AQ24" s="92"/>
      <c r="AR24" s="92"/>
      <c r="AS24" s="92"/>
      <c r="AT24" s="92"/>
      <c r="AU24" s="92"/>
      <c r="AV24" s="92"/>
      <c r="AW24" s="92"/>
      <c r="AX24" s="92"/>
      <c r="AY24" s="92"/>
      <c r="AZ24" s="92"/>
      <c r="BA24" s="91"/>
      <c r="BB24" s="93">
        <f t="shared" si="11"/>
        <v>0</v>
      </c>
      <c r="BC24" s="94">
        <f t="shared" si="12"/>
        <v>0</v>
      </c>
      <c r="BD24" s="95" t="str">
        <f t="shared" si="13"/>
        <v>21..50</v>
      </c>
      <c r="BE24" s="97">
        <f t="shared" ref="BE24:BF24" si="66">AM24+BB24</f>
        <v>0</v>
      </c>
      <c r="BF24" s="98">
        <f t="shared" si="66"/>
        <v>0</v>
      </c>
      <c r="BG24" s="99" t="str">
        <f t="shared" si="15"/>
        <v>21..50</v>
      </c>
      <c r="BH24" s="100" t="str">
        <f t="shared" si="16"/>
        <v/>
      </c>
      <c r="BI24" s="62">
        <f t="shared" si="17"/>
        <v>0</v>
      </c>
      <c r="BK24" s="63" t="str">
        <f>Команды!#REF!</f>
        <v>#ERROR!</v>
      </c>
    </row>
    <row r="25" ht="14.25" hidden="1" customHeight="1">
      <c r="A25" s="67">
        <f t="shared" si="19"/>
        <v>23</v>
      </c>
      <c r="B25" s="101"/>
      <c r="C25" s="102" t="str">
        <f t="shared" si="58"/>
        <v/>
      </c>
      <c r="D25" s="67" t="str">
        <f t="shared" si="59"/>
        <v/>
      </c>
      <c r="E25" s="68" t="str">
        <f t="shared" si="60"/>
        <v/>
      </c>
      <c r="F25" s="68" t="str">
        <f t="shared" si="61"/>
        <v/>
      </c>
      <c r="G25" s="67" t="str">
        <f t="shared" si="62"/>
        <v/>
      </c>
      <c r="H25" s="103"/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4"/>
      <c r="T25" s="103"/>
      <c r="U25" s="105">
        <f t="shared" si="3"/>
        <v>0</v>
      </c>
      <c r="V25" s="106">
        <f t="shared" si="4"/>
        <v>0</v>
      </c>
      <c r="W25" s="107" t="str">
        <f t="shared" si="5"/>
        <v>21..50</v>
      </c>
      <c r="X25" s="108"/>
      <c r="Y25" s="104"/>
      <c r="Z25" s="104"/>
      <c r="AA25" s="104"/>
      <c r="AB25" s="104"/>
      <c r="AC25" s="104"/>
      <c r="AD25" s="104"/>
      <c r="AE25" s="104"/>
      <c r="AF25" s="104"/>
      <c r="AG25" s="104"/>
      <c r="AH25" s="104"/>
      <c r="AI25" s="103"/>
      <c r="AJ25" s="105">
        <f t="shared" si="6"/>
        <v>0</v>
      </c>
      <c r="AK25" s="106">
        <f t="shared" si="7"/>
        <v>0</v>
      </c>
      <c r="AL25" s="107" t="str">
        <f t="shared" si="8"/>
        <v>21..50</v>
      </c>
      <c r="AM25" s="105">
        <f t="shared" ref="AM25:AN25" si="67">U25+AJ25</f>
        <v>0</v>
      </c>
      <c r="AN25" s="106">
        <f t="shared" si="67"/>
        <v>0</v>
      </c>
      <c r="AO25" s="107" t="str">
        <f t="shared" si="10"/>
        <v>21..50</v>
      </c>
      <c r="AP25" s="108"/>
      <c r="AQ25" s="104"/>
      <c r="AR25" s="104"/>
      <c r="AS25" s="104"/>
      <c r="AT25" s="104"/>
      <c r="AU25" s="104"/>
      <c r="AV25" s="104"/>
      <c r="AW25" s="104"/>
      <c r="AX25" s="104"/>
      <c r="AY25" s="104"/>
      <c r="AZ25" s="104"/>
      <c r="BA25" s="103"/>
      <c r="BB25" s="105">
        <f t="shared" si="11"/>
        <v>0</v>
      </c>
      <c r="BC25" s="106">
        <f t="shared" si="12"/>
        <v>0</v>
      </c>
      <c r="BD25" s="107" t="str">
        <f t="shared" si="13"/>
        <v>21..50</v>
      </c>
      <c r="BE25" s="109">
        <f t="shared" ref="BE25:BF25" si="68">AM25+BB25</f>
        <v>0</v>
      </c>
      <c r="BF25" s="110">
        <f t="shared" si="68"/>
        <v>0</v>
      </c>
      <c r="BG25" s="111" t="str">
        <f t="shared" si="15"/>
        <v>21..50</v>
      </c>
      <c r="BH25" s="112" t="str">
        <f t="shared" si="16"/>
        <v/>
      </c>
      <c r="BI25" s="62">
        <f t="shared" si="17"/>
        <v>0</v>
      </c>
      <c r="BK25" s="63" t="str">
        <f>Команды!#REF!</f>
        <v>#ERROR!</v>
      </c>
    </row>
    <row r="26" ht="12.75" hidden="1" customHeight="1">
      <c r="A26" s="69">
        <f t="shared" si="19"/>
        <v>24</v>
      </c>
      <c r="B26" s="113"/>
      <c r="C26" s="102" t="str">
        <f t="shared" si="58"/>
        <v/>
      </c>
      <c r="D26" s="67" t="str">
        <f t="shared" si="59"/>
        <v/>
      </c>
      <c r="E26" s="68" t="str">
        <f t="shared" si="60"/>
        <v/>
      </c>
      <c r="F26" s="64" t="str">
        <f t="shared" si="61"/>
        <v/>
      </c>
      <c r="G26" s="69" t="str">
        <f t="shared" si="62"/>
        <v/>
      </c>
      <c r="H26" s="70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0"/>
      <c r="U26" s="72">
        <f t="shared" si="3"/>
        <v>0</v>
      </c>
      <c r="V26" s="73">
        <f t="shared" si="4"/>
        <v>0</v>
      </c>
      <c r="W26" s="74" t="str">
        <f t="shared" si="5"/>
        <v>21..50</v>
      </c>
      <c r="X26" s="75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0"/>
      <c r="AJ26" s="72">
        <f t="shared" si="6"/>
        <v>0</v>
      </c>
      <c r="AK26" s="73">
        <f t="shared" si="7"/>
        <v>0</v>
      </c>
      <c r="AL26" s="74" t="str">
        <f t="shared" si="8"/>
        <v>21..50</v>
      </c>
      <c r="AM26" s="72">
        <f t="shared" ref="AM26:AN26" si="69">U26+AJ26</f>
        <v>0</v>
      </c>
      <c r="AN26" s="73">
        <f t="shared" si="69"/>
        <v>0</v>
      </c>
      <c r="AO26" s="74" t="str">
        <f t="shared" si="10"/>
        <v>21..50</v>
      </c>
      <c r="AP26" s="75"/>
      <c r="AQ26" s="71"/>
      <c r="AR26" s="71"/>
      <c r="AS26" s="71"/>
      <c r="AT26" s="71"/>
      <c r="AU26" s="71"/>
      <c r="AV26" s="71"/>
      <c r="AW26" s="71"/>
      <c r="AX26" s="71"/>
      <c r="AY26" s="71"/>
      <c r="AZ26" s="71"/>
      <c r="BA26" s="70"/>
      <c r="BB26" s="72">
        <f t="shared" si="11"/>
        <v>0</v>
      </c>
      <c r="BC26" s="73">
        <f t="shared" si="12"/>
        <v>0</v>
      </c>
      <c r="BD26" s="74" t="str">
        <f t="shared" si="13"/>
        <v>21..50</v>
      </c>
      <c r="BE26" s="77">
        <f t="shared" ref="BE26:BF26" si="70">AM26+BB26</f>
        <v>0</v>
      </c>
      <c r="BF26" s="78">
        <f t="shared" si="70"/>
        <v>0</v>
      </c>
      <c r="BG26" s="79" t="str">
        <f t="shared" si="15"/>
        <v>21..50</v>
      </c>
      <c r="BH26" s="80" t="str">
        <f t="shared" si="16"/>
        <v/>
      </c>
      <c r="BI26" s="62">
        <f t="shared" si="17"/>
        <v>0</v>
      </c>
      <c r="BK26" s="63" t="str">
        <f>'Команды'!B28</f>
        <v>#REF!</v>
      </c>
    </row>
    <row r="27" ht="12.75" hidden="1" customHeight="1">
      <c r="A27" s="69">
        <f t="shared" si="19"/>
        <v>25</v>
      </c>
      <c r="B27" s="113"/>
      <c r="C27" s="102" t="str">
        <f t="shared" si="58"/>
        <v/>
      </c>
      <c r="D27" s="67" t="str">
        <f t="shared" si="59"/>
        <v/>
      </c>
      <c r="E27" s="68" t="str">
        <f t="shared" si="60"/>
        <v/>
      </c>
      <c r="F27" s="64" t="str">
        <f t="shared" si="61"/>
        <v/>
      </c>
      <c r="G27" s="69" t="str">
        <f t="shared" si="62"/>
        <v/>
      </c>
      <c r="H27" s="70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0"/>
      <c r="U27" s="72">
        <f t="shared" si="3"/>
        <v>0</v>
      </c>
      <c r="V27" s="73">
        <f t="shared" si="4"/>
        <v>0</v>
      </c>
      <c r="W27" s="74" t="str">
        <f t="shared" si="5"/>
        <v>21..50</v>
      </c>
      <c r="X27" s="75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0"/>
      <c r="AJ27" s="72">
        <f t="shared" si="6"/>
        <v>0</v>
      </c>
      <c r="AK27" s="73">
        <f t="shared" si="7"/>
        <v>0</v>
      </c>
      <c r="AL27" s="74" t="str">
        <f t="shared" si="8"/>
        <v>21..50</v>
      </c>
      <c r="AM27" s="72">
        <f t="shared" ref="AM27:AN27" si="71">U27+AJ27</f>
        <v>0</v>
      </c>
      <c r="AN27" s="73">
        <f t="shared" si="71"/>
        <v>0</v>
      </c>
      <c r="AO27" s="74" t="str">
        <f t="shared" si="10"/>
        <v>21..50</v>
      </c>
      <c r="AP27" s="75"/>
      <c r="AQ27" s="71"/>
      <c r="AR27" s="71"/>
      <c r="AS27" s="71"/>
      <c r="AT27" s="71"/>
      <c r="AU27" s="71"/>
      <c r="AV27" s="71"/>
      <c r="AW27" s="71"/>
      <c r="AX27" s="71"/>
      <c r="AY27" s="71"/>
      <c r="AZ27" s="71"/>
      <c r="BA27" s="70"/>
      <c r="BB27" s="72">
        <f t="shared" si="11"/>
        <v>0</v>
      </c>
      <c r="BC27" s="73">
        <f t="shared" si="12"/>
        <v>0</v>
      </c>
      <c r="BD27" s="74" t="str">
        <f t="shared" si="13"/>
        <v>21..50</v>
      </c>
      <c r="BE27" s="77">
        <f t="shared" ref="BE27:BF27" si="72">AM27+BB27</f>
        <v>0</v>
      </c>
      <c r="BF27" s="78">
        <f t="shared" si="72"/>
        <v>0</v>
      </c>
      <c r="BG27" s="79" t="str">
        <f t="shared" si="15"/>
        <v>21..50</v>
      </c>
      <c r="BH27" s="80" t="str">
        <f t="shared" si="16"/>
        <v/>
      </c>
      <c r="BI27" s="62">
        <f t="shared" si="17"/>
        <v>0</v>
      </c>
      <c r="BK27" s="63" t="str">
        <f>Команды!#REF!</f>
        <v>#ERROR!</v>
      </c>
    </row>
    <row r="28" ht="12.75" hidden="1" customHeight="1">
      <c r="A28" s="69">
        <f t="shared" si="19"/>
        <v>26</v>
      </c>
      <c r="B28" s="113"/>
      <c r="C28" s="102" t="str">
        <f t="shared" si="58"/>
        <v/>
      </c>
      <c r="D28" s="67" t="str">
        <f t="shared" si="59"/>
        <v/>
      </c>
      <c r="E28" s="68" t="str">
        <f t="shared" si="60"/>
        <v/>
      </c>
      <c r="F28" s="64" t="str">
        <f t="shared" si="61"/>
        <v/>
      </c>
      <c r="G28" s="69" t="str">
        <f t="shared" si="62"/>
        <v/>
      </c>
      <c r="H28" s="70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0"/>
      <c r="U28" s="72">
        <f t="shared" si="3"/>
        <v>0</v>
      </c>
      <c r="V28" s="73">
        <f t="shared" si="4"/>
        <v>0</v>
      </c>
      <c r="W28" s="74" t="str">
        <f t="shared" si="5"/>
        <v>21..50</v>
      </c>
      <c r="X28" s="75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0"/>
      <c r="AJ28" s="72">
        <f t="shared" si="6"/>
        <v>0</v>
      </c>
      <c r="AK28" s="73">
        <f t="shared" si="7"/>
        <v>0</v>
      </c>
      <c r="AL28" s="74" t="str">
        <f t="shared" si="8"/>
        <v>21..50</v>
      </c>
      <c r="AM28" s="72">
        <f t="shared" ref="AM28:AN28" si="73">U28+AJ28</f>
        <v>0</v>
      </c>
      <c r="AN28" s="73">
        <f t="shared" si="73"/>
        <v>0</v>
      </c>
      <c r="AO28" s="74" t="str">
        <f t="shared" si="10"/>
        <v>21..50</v>
      </c>
      <c r="AP28" s="75"/>
      <c r="AQ28" s="71"/>
      <c r="AR28" s="71"/>
      <c r="AS28" s="71"/>
      <c r="AT28" s="71"/>
      <c r="AU28" s="71"/>
      <c r="AV28" s="71"/>
      <c r="AW28" s="71"/>
      <c r="AX28" s="71"/>
      <c r="AY28" s="71"/>
      <c r="AZ28" s="71"/>
      <c r="BA28" s="70"/>
      <c r="BB28" s="72">
        <f t="shared" si="11"/>
        <v>0</v>
      </c>
      <c r="BC28" s="73">
        <f t="shared" si="12"/>
        <v>0</v>
      </c>
      <c r="BD28" s="74" t="str">
        <f t="shared" si="13"/>
        <v>21..50</v>
      </c>
      <c r="BE28" s="77">
        <f t="shared" ref="BE28:BF28" si="74">AM28+BB28</f>
        <v>0</v>
      </c>
      <c r="BF28" s="78">
        <f t="shared" si="74"/>
        <v>0</v>
      </c>
      <c r="BG28" s="79" t="str">
        <f t="shared" si="15"/>
        <v>21..50</v>
      </c>
      <c r="BH28" s="80" t="str">
        <f t="shared" si="16"/>
        <v/>
      </c>
      <c r="BI28" s="62">
        <f t="shared" si="17"/>
        <v>0</v>
      </c>
      <c r="BK28" s="63" t="str">
        <f>Команды!#REF!</f>
        <v>#ERROR!</v>
      </c>
    </row>
    <row r="29" ht="12.75" hidden="1" customHeight="1">
      <c r="A29" s="69">
        <f t="shared" si="19"/>
        <v>27</v>
      </c>
      <c r="B29" s="113"/>
      <c r="C29" s="102" t="str">
        <f t="shared" si="58"/>
        <v/>
      </c>
      <c r="D29" s="67" t="str">
        <f t="shared" si="59"/>
        <v/>
      </c>
      <c r="E29" s="68" t="str">
        <f t="shared" si="60"/>
        <v/>
      </c>
      <c r="F29" s="64" t="str">
        <f t="shared" si="61"/>
        <v/>
      </c>
      <c r="G29" s="69" t="str">
        <f t="shared" si="62"/>
        <v/>
      </c>
      <c r="H29" s="70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0"/>
      <c r="U29" s="72">
        <f t="shared" si="3"/>
        <v>0</v>
      </c>
      <c r="V29" s="73">
        <f t="shared" si="4"/>
        <v>0</v>
      </c>
      <c r="W29" s="74" t="str">
        <f t="shared" si="5"/>
        <v>21..50</v>
      </c>
      <c r="X29" s="75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0"/>
      <c r="AJ29" s="72">
        <f t="shared" si="6"/>
        <v>0</v>
      </c>
      <c r="AK29" s="73">
        <f t="shared" si="7"/>
        <v>0</v>
      </c>
      <c r="AL29" s="74" t="str">
        <f t="shared" si="8"/>
        <v>21..50</v>
      </c>
      <c r="AM29" s="72">
        <f t="shared" ref="AM29:AN29" si="75">U29+AJ29</f>
        <v>0</v>
      </c>
      <c r="AN29" s="73">
        <f t="shared" si="75"/>
        <v>0</v>
      </c>
      <c r="AO29" s="74" t="str">
        <f t="shared" si="10"/>
        <v>21..50</v>
      </c>
      <c r="AP29" s="75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0"/>
      <c r="BB29" s="72">
        <f t="shared" si="11"/>
        <v>0</v>
      </c>
      <c r="BC29" s="73">
        <f t="shared" si="12"/>
        <v>0</v>
      </c>
      <c r="BD29" s="74" t="str">
        <f t="shared" si="13"/>
        <v>21..50</v>
      </c>
      <c r="BE29" s="77">
        <f t="shared" ref="BE29:BF29" si="76">AM29+BB29</f>
        <v>0</v>
      </c>
      <c r="BF29" s="78">
        <f t="shared" si="76"/>
        <v>0</v>
      </c>
      <c r="BG29" s="79" t="str">
        <f t="shared" si="15"/>
        <v>21..50</v>
      </c>
      <c r="BH29" s="80" t="str">
        <f t="shared" si="16"/>
        <v/>
      </c>
      <c r="BI29" s="62">
        <f t="shared" si="17"/>
        <v>0</v>
      </c>
      <c r="BK29" s="63" t="str">
        <f>Команды!#REF!</f>
        <v>#ERROR!</v>
      </c>
    </row>
    <row r="30" ht="12.75" hidden="1" customHeight="1">
      <c r="A30" s="69">
        <f t="shared" si="19"/>
        <v>28</v>
      </c>
      <c r="B30" s="113"/>
      <c r="C30" s="102" t="str">
        <f t="shared" si="58"/>
        <v/>
      </c>
      <c r="D30" s="67" t="str">
        <f t="shared" si="59"/>
        <v/>
      </c>
      <c r="E30" s="68" t="str">
        <f t="shared" si="60"/>
        <v/>
      </c>
      <c r="F30" s="64" t="str">
        <f t="shared" si="61"/>
        <v/>
      </c>
      <c r="G30" s="69" t="str">
        <f t="shared" si="62"/>
        <v/>
      </c>
      <c r="H30" s="70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0"/>
      <c r="U30" s="72">
        <f t="shared" si="3"/>
        <v>0</v>
      </c>
      <c r="V30" s="73">
        <f t="shared" si="4"/>
        <v>0</v>
      </c>
      <c r="W30" s="74" t="str">
        <f t="shared" si="5"/>
        <v>21..50</v>
      </c>
      <c r="X30" s="75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0"/>
      <c r="AJ30" s="72">
        <f t="shared" si="6"/>
        <v>0</v>
      </c>
      <c r="AK30" s="73">
        <f t="shared" si="7"/>
        <v>0</v>
      </c>
      <c r="AL30" s="74" t="str">
        <f t="shared" si="8"/>
        <v>21..50</v>
      </c>
      <c r="AM30" s="72">
        <f t="shared" ref="AM30:AN30" si="77">U30+AJ30</f>
        <v>0</v>
      </c>
      <c r="AN30" s="73">
        <f t="shared" si="77"/>
        <v>0</v>
      </c>
      <c r="AO30" s="74" t="str">
        <f t="shared" si="10"/>
        <v>21..50</v>
      </c>
      <c r="AP30" s="75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0"/>
      <c r="BB30" s="72">
        <f t="shared" si="11"/>
        <v>0</v>
      </c>
      <c r="BC30" s="73">
        <f t="shared" si="12"/>
        <v>0</v>
      </c>
      <c r="BD30" s="74" t="str">
        <f t="shared" si="13"/>
        <v>21..50</v>
      </c>
      <c r="BE30" s="77">
        <f t="shared" ref="BE30:BF30" si="78">AM30+BB30</f>
        <v>0</v>
      </c>
      <c r="BF30" s="78">
        <f t="shared" si="78"/>
        <v>0</v>
      </c>
      <c r="BG30" s="79" t="str">
        <f t="shared" si="15"/>
        <v>21..50</v>
      </c>
      <c r="BH30" s="80" t="str">
        <f t="shared" si="16"/>
        <v/>
      </c>
      <c r="BI30" s="62">
        <f t="shared" si="17"/>
        <v>0</v>
      </c>
      <c r="BK30" s="63" t="str">
        <f>Команды!#REF!</f>
        <v>#ERROR!</v>
      </c>
    </row>
    <row r="31" ht="12.75" hidden="1" customHeight="1">
      <c r="A31" s="69">
        <f t="shared" si="19"/>
        <v>29</v>
      </c>
      <c r="B31" s="113"/>
      <c r="C31" s="102" t="str">
        <f t="shared" si="58"/>
        <v/>
      </c>
      <c r="D31" s="67" t="str">
        <f t="shared" si="59"/>
        <v/>
      </c>
      <c r="E31" s="68" t="str">
        <f t="shared" si="60"/>
        <v/>
      </c>
      <c r="F31" s="64" t="str">
        <f t="shared" si="61"/>
        <v/>
      </c>
      <c r="G31" s="69" t="str">
        <f t="shared" si="62"/>
        <v/>
      </c>
      <c r="H31" s="70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0"/>
      <c r="U31" s="72">
        <f t="shared" si="3"/>
        <v>0</v>
      </c>
      <c r="V31" s="73">
        <f t="shared" si="4"/>
        <v>0</v>
      </c>
      <c r="W31" s="74" t="str">
        <f t="shared" si="5"/>
        <v>21..50</v>
      </c>
      <c r="X31" s="75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0"/>
      <c r="AJ31" s="72">
        <f t="shared" si="6"/>
        <v>0</v>
      </c>
      <c r="AK31" s="73">
        <f t="shared" si="7"/>
        <v>0</v>
      </c>
      <c r="AL31" s="74" t="str">
        <f t="shared" si="8"/>
        <v>21..50</v>
      </c>
      <c r="AM31" s="72">
        <f t="shared" ref="AM31:AN31" si="79">U31+AJ31</f>
        <v>0</v>
      </c>
      <c r="AN31" s="73">
        <f t="shared" si="79"/>
        <v>0</v>
      </c>
      <c r="AO31" s="74" t="str">
        <f t="shared" si="10"/>
        <v>21..50</v>
      </c>
      <c r="AP31" s="75"/>
      <c r="AQ31" s="71"/>
      <c r="AR31" s="71"/>
      <c r="AS31" s="71"/>
      <c r="AT31" s="71"/>
      <c r="AU31" s="71"/>
      <c r="AV31" s="71"/>
      <c r="AW31" s="71"/>
      <c r="AX31" s="71"/>
      <c r="AY31" s="71"/>
      <c r="AZ31" s="71"/>
      <c r="BA31" s="70"/>
      <c r="BB31" s="72">
        <f t="shared" si="11"/>
        <v>0</v>
      </c>
      <c r="BC31" s="73">
        <f t="shared" si="12"/>
        <v>0</v>
      </c>
      <c r="BD31" s="74" t="str">
        <f t="shared" si="13"/>
        <v>21..50</v>
      </c>
      <c r="BE31" s="77">
        <f t="shared" ref="BE31:BF31" si="80">AM31+BB31</f>
        <v>0</v>
      </c>
      <c r="BF31" s="78">
        <f t="shared" si="80"/>
        <v>0</v>
      </c>
      <c r="BG31" s="79" t="str">
        <f t="shared" si="15"/>
        <v>21..50</v>
      </c>
      <c r="BH31" s="80" t="str">
        <f t="shared" si="16"/>
        <v/>
      </c>
      <c r="BI31" s="62">
        <f t="shared" si="17"/>
        <v>0</v>
      </c>
      <c r="BK31" s="63" t="str">
        <f>Команды!#REF!</f>
        <v>#ERROR!</v>
      </c>
    </row>
    <row r="32" ht="12.75" hidden="1" customHeight="1">
      <c r="A32" s="69">
        <f t="shared" si="19"/>
        <v>30</v>
      </c>
      <c r="B32" s="113"/>
      <c r="C32" s="102" t="str">
        <f t="shared" si="58"/>
        <v/>
      </c>
      <c r="D32" s="67" t="str">
        <f t="shared" si="59"/>
        <v/>
      </c>
      <c r="E32" s="68" t="str">
        <f t="shared" si="60"/>
        <v/>
      </c>
      <c r="F32" s="64" t="str">
        <f t="shared" si="61"/>
        <v/>
      </c>
      <c r="G32" s="69" t="str">
        <f t="shared" si="62"/>
        <v/>
      </c>
      <c r="H32" s="70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0"/>
      <c r="U32" s="72">
        <f t="shared" si="3"/>
        <v>0</v>
      </c>
      <c r="V32" s="73">
        <f t="shared" si="4"/>
        <v>0</v>
      </c>
      <c r="W32" s="74" t="str">
        <f t="shared" si="5"/>
        <v>21..50</v>
      </c>
      <c r="X32" s="75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0"/>
      <c r="AJ32" s="72">
        <f t="shared" si="6"/>
        <v>0</v>
      </c>
      <c r="AK32" s="73">
        <f t="shared" si="7"/>
        <v>0</v>
      </c>
      <c r="AL32" s="74" t="str">
        <f t="shared" si="8"/>
        <v>21..50</v>
      </c>
      <c r="AM32" s="72">
        <f t="shared" ref="AM32:AN32" si="81">U32+AJ32</f>
        <v>0</v>
      </c>
      <c r="AN32" s="73">
        <f t="shared" si="81"/>
        <v>0</v>
      </c>
      <c r="AO32" s="74" t="str">
        <f t="shared" si="10"/>
        <v>21..50</v>
      </c>
      <c r="AP32" s="75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0"/>
      <c r="BB32" s="72">
        <f t="shared" si="11"/>
        <v>0</v>
      </c>
      <c r="BC32" s="73">
        <f t="shared" si="12"/>
        <v>0</v>
      </c>
      <c r="BD32" s="74" t="str">
        <f t="shared" si="13"/>
        <v>21..50</v>
      </c>
      <c r="BE32" s="77">
        <f t="shared" ref="BE32:BF32" si="82">AM32+BB32</f>
        <v>0</v>
      </c>
      <c r="BF32" s="78">
        <f t="shared" si="82"/>
        <v>0</v>
      </c>
      <c r="BG32" s="79" t="str">
        <f t="shared" si="15"/>
        <v>21..50</v>
      </c>
      <c r="BH32" s="80" t="str">
        <f t="shared" si="16"/>
        <v/>
      </c>
      <c r="BI32" s="62">
        <f t="shared" si="17"/>
        <v>0</v>
      </c>
      <c r="BK32" s="63" t="str">
        <f t="shared" ref="BK32:BK37" si="85">'Команды'!B31</f>
        <v>#REF!</v>
      </c>
    </row>
    <row r="33" ht="12.75" hidden="1" customHeight="1">
      <c r="A33" s="69">
        <f t="shared" si="19"/>
        <v>31</v>
      </c>
      <c r="B33" s="113"/>
      <c r="C33" s="102" t="str">
        <f t="shared" si="58"/>
        <v/>
      </c>
      <c r="D33" s="67" t="str">
        <f t="shared" si="59"/>
        <v/>
      </c>
      <c r="E33" s="68" t="str">
        <f t="shared" si="60"/>
        <v/>
      </c>
      <c r="F33" s="64" t="str">
        <f t="shared" si="61"/>
        <v/>
      </c>
      <c r="G33" s="69" t="str">
        <f t="shared" si="62"/>
        <v/>
      </c>
      <c r="H33" s="70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0"/>
      <c r="U33" s="72">
        <f t="shared" si="3"/>
        <v>0</v>
      </c>
      <c r="V33" s="73">
        <f t="shared" si="4"/>
        <v>0</v>
      </c>
      <c r="W33" s="74" t="str">
        <f t="shared" si="5"/>
        <v>21..50</v>
      </c>
      <c r="X33" s="75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0"/>
      <c r="AJ33" s="72">
        <f t="shared" si="6"/>
        <v>0</v>
      </c>
      <c r="AK33" s="73">
        <f t="shared" si="7"/>
        <v>0</v>
      </c>
      <c r="AL33" s="74" t="str">
        <f t="shared" si="8"/>
        <v>21..50</v>
      </c>
      <c r="AM33" s="72">
        <f t="shared" ref="AM33:AN33" si="83">U33+AJ33</f>
        <v>0</v>
      </c>
      <c r="AN33" s="73">
        <f t="shared" si="83"/>
        <v>0</v>
      </c>
      <c r="AO33" s="74" t="str">
        <f t="shared" si="10"/>
        <v>21..50</v>
      </c>
      <c r="AP33" s="75"/>
      <c r="AQ33" s="71"/>
      <c r="AR33" s="71"/>
      <c r="AS33" s="71"/>
      <c r="AT33" s="71"/>
      <c r="AU33" s="71"/>
      <c r="AV33" s="71"/>
      <c r="AW33" s="71"/>
      <c r="AX33" s="71"/>
      <c r="AY33" s="71"/>
      <c r="AZ33" s="71"/>
      <c r="BA33" s="70"/>
      <c r="BB33" s="72">
        <f t="shared" si="11"/>
        <v>0</v>
      </c>
      <c r="BC33" s="73">
        <f t="shared" si="12"/>
        <v>0</v>
      </c>
      <c r="BD33" s="74" t="str">
        <f t="shared" si="13"/>
        <v>21..50</v>
      </c>
      <c r="BE33" s="77">
        <f t="shared" ref="BE33:BF33" si="84">AM33+BB33</f>
        <v>0</v>
      </c>
      <c r="BF33" s="78">
        <f t="shared" si="84"/>
        <v>0</v>
      </c>
      <c r="BG33" s="79" t="str">
        <f t="shared" si="15"/>
        <v>21..50</v>
      </c>
      <c r="BH33" s="80" t="str">
        <f t="shared" si="16"/>
        <v/>
      </c>
      <c r="BI33" s="62">
        <f t="shared" si="17"/>
        <v>0</v>
      </c>
      <c r="BK33" s="63" t="str">
        <f t="shared" si="85"/>
        <v>#REF!</v>
      </c>
    </row>
    <row r="34" ht="12.75" hidden="1" customHeight="1">
      <c r="A34" s="69">
        <f t="shared" si="19"/>
        <v>32</v>
      </c>
      <c r="B34" s="113"/>
      <c r="C34" s="102" t="str">
        <f t="shared" si="58"/>
        <v/>
      </c>
      <c r="D34" s="67" t="str">
        <f t="shared" si="59"/>
        <v/>
      </c>
      <c r="E34" s="68" t="str">
        <f t="shared" si="60"/>
        <v/>
      </c>
      <c r="F34" s="64" t="str">
        <f t="shared" si="61"/>
        <v/>
      </c>
      <c r="G34" s="69" t="str">
        <f t="shared" si="62"/>
        <v/>
      </c>
      <c r="H34" s="70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0"/>
      <c r="U34" s="72">
        <f t="shared" si="3"/>
        <v>0</v>
      </c>
      <c r="V34" s="73">
        <f t="shared" si="4"/>
        <v>0</v>
      </c>
      <c r="W34" s="74" t="str">
        <f t="shared" si="5"/>
        <v>21..50</v>
      </c>
      <c r="X34" s="75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0"/>
      <c r="AJ34" s="72">
        <f t="shared" si="6"/>
        <v>0</v>
      </c>
      <c r="AK34" s="73">
        <f t="shared" si="7"/>
        <v>0</v>
      </c>
      <c r="AL34" s="74" t="str">
        <f t="shared" si="8"/>
        <v>21..50</v>
      </c>
      <c r="AM34" s="72">
        <f t="shared" ref="AM34:AN34" si="86">U34+AJ34</f>
        <v>0</v>
      </c>
      <c r="AN34" s="73">
        <f t="shared" si="86"/>
        <v>0</v>
      </c>
      <c r="AO34" s="74" t="str">
        <f t="shared" si="10"/>
        <v>21..50</v>
      </c>
      <c r="AP34" s="75"/>
      <c r="AQ34" s="71"/>
      <c r="AR34" s="71"/>
      <c r="AS34" s="71"/>
      <c r="AT34" s="71"/>
      <c r="AU34" s="71"/>
      <c r="AV34" s="71"/>
      <c r="AW34" s="71"/>
      <c r="AX34" s="71"/>
      <c r="AY34" s="71"/>
      <c r="AZ34" s="71"/>
      <c r="BA34" s="70"/>
      <c r="BB34" s="72">
        <f t="shared" si="11"/>
        <v>0</v>
      </c>
      <c r="BC34" s="73">
        <f t="shared" si="12"/>
        <v>0</v>
      </c>
      <c r="BD34" s="74" t="str">
        <f t="shared" si="13"/>
        <v>21..50</v>
      </c>
      <c r="BE34" s="77">
        <f t="shared" ref="BE34:BF34" si="87">AM34+BB34</f>
        <v>0</v>
      </c>
      <c r="BF34" s="78">
        <f t="shared" si="87"/>
        <v>0</v>
      </c>
      <c r="BG34" s="79" t="str">
        <f t="shared" si="15"/>
        <v>21..50</v>
      </c>
      <c r="BH34" s="80" t="str">
        <f t="shared" si="16"/>
        <v/>
      </c>
      <c r="BI34" s="62">
        <f t="shared" si="17"/>
        <v>0</v>
      </c>
      <c r="BK34" s="63" t="str">
        <f t="shared" si="85"/>
        <v>#REF!</v>
      </c>
    </row>
    <row r="35" ht="12.75" hidden="1" customHeight="1">
      <c r="A35" s="69">
        <f t="shared" si="19"/>
        <v>33</v>
      </c>
      <c r="B35" s="113"/>
      <c r="C35" s="102" t="str">
        <f t="shared" si="58"/>
        <v/>
      </c>
      <c r="D35" s="67" t="str">
        <f t="shared" si="59"/>
        <v/>
      </c>
      <c r="E35" s="68" t="str">
        <f t="shared" si="60"/>
        <v/>
      </c>
      <c r="F35" s="64" t="str">
        <f t="shared" si="61"/>
        <v/>
      </c>
      <c r="G35" s="69" t="str">
        <f t="shared" si="62"/>
        <v/>
      </c>
      <c r="H35" s="70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0"/>
      <c r="U35" s="72">
        <f t="shared" si="3"/>
        <v>0</v>
      </c>
      <c r="V35" s="73">
        <f t="shared" si="4"/>
        <v>0</v>
      </c>
      <c r="W35" s="74" t="str">
        <f t="shared" si="5"/>
        <v>21..50</v>
      </c>
      <c r="X35" s="75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0"/>
      <c r="AJ35" s="72">
        <f t="shared" si="6"/>
        <v>0</v>
      </c>
      <c r="AK35" s="73">
        <f t="shared" si="7"/>
        <v>0</v>
      </c>
      <c r="AL35" s="74" t="str">
        <f t="shared" si="8"/>
        <v>21..50</v>
      </c>
      <c r="AM35" s="72">
        <f t="shared" ref="AM35:AN35" si="88">U35+AJ35</f>
        <v>0</v>
      </c>
      <c r="AN35" s="73">
        <f t="shared" si="88"/>
        <v>0</v>
      </c>
      <c r="AO35" s="74" t="str">
        <f t="shared" si="10"/>
        <v>21..50</v>
      </c>
      <c r="AP35" s="75"/>
      <c r="AQ35" s="71"/>
      <c r="AR35" s="71"/>
      <c r="AS35" s="71"/>
      <c r="AT35" s="71"/>
      <c r="AU35" s="71"/>
      <c r="AV35" s="71"/>
      <c r="AW35" s="71"/>
      <c r="AX35" s="71"/>
      <c r="AY35" s="71"/>
      <c r="AZ35" s="71"/>
      <c r="BA35" s="70"/>
      <c r="BB35" s="72">
        <f t="shared" si="11"/>
        <v>0</v>
      </c>
      <c r="BC35" s="73">
        <f t="shared" si="12"/>
        <v>0</v>
      </c>
      <c r="BD35" s="74" t="str">
        <f t="shared" si="13"/>
        <v>21..50</v>
      </c>
      <c r="BE35" s="77">
        <f t="shared" ref="BE35:BF35" si="89">AM35+BB35</f>
        <v>0</v>
      </c>
      <c r="BF35" s="78">
        <f t="shared" si="89"/>
        <v>0</v>
      </c>
      <c r="BG35" s="79" t="str">
        <f t="shared" si="15"/>
        <v>21..50</v>
      </c>
      <c r="BH35" s="80" t="str">
        <f t="shared" si="16"/>
        <v/>
      </c>
      <c r="BI35" s="62">
        <f t="shared" si="17"/>
        <v>0</v>
      </c>
      <c r="BK35" s="63" t="str">
        <f t="shared" si="85"/>
        <v>#REF!</v>
      </c>
    </row>
    <row r="36" ht="12.75" hidden="1" customHeight="1">
      <c r="A36" s="69">
        <f t="shared" si="19"/>
        <v>34</v>
      </c>
      <c r="B36" s="113"/>
      <c r="C36" s="102" t="str">
        <f t="shared" si="58"/>
        <v/>
      </c>
      <c r="D36" s="67" t="str">
        <f t="shared" si="59"/>
        <v/>
      </c>
      <c r="E36" s="68" t="str">
        <f t="shared" si="60"/>
        <v/>
      </c>
      <c r="F36" s="64" t="str">
        <f t="shared" si="61"/>
        <v/>
      </c>
      <c r="G36" s="69" t="str">
        <f t="shared" si="62"/>
        <v/>
      </c>
      <c r="H36" s="70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0"/>
      <c r="U36" s="72">
        <f t="shared" si="3"/>
        <v>0</v>
      </c>
      <c r="V36" s="73">
        <f t="shared" si="4"/>
        <v>0</v>
      </c>
      <c r="W36" s="74" t="str">
        <f t="shared" si="5"/>
        <v>21..50</v>
      </c>
      <c r="X36" s="75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0"/>
      <c r="AJ36" s="72">
        <f t="shared" si="6"/>
        <v>0</v>
      </c>
      <c r="AK36" s="73">
        <f t="shared" si="7"/>
        <v>0</v>
      </c>
      <c r="AL36" s="74" t="str">
        <f t="shared" si="8"/>
        <v>21..50</v>
      </c>
      <c r="AM36" s="72">
        <f t="shared" ref="AM36:AN36" si="90">U36+AJ36</f>
        <v>0</v>
      </c>
      <c r="AN36" s="73">
        <f t="shared" si="90"/>
        <v>0</v>
      </c>
      <c r="AO36" s="74" t="str">
        <f t="shared" si="10"/>
        <v>21..50</v>
      </c>
      <c r="AP36" s="75"/>
      <c r="AQ36" s="71"/>
      <c r="AR36" s="71"/>
      <c r="AS36" s="71"/>
      <c r="AT36" s="71"/>
      <c r="AU36" s="71"/>
      <c r="AV36" s="71"/>
      <c r="AW36" s="71"/>
      <c r="AX36" s="71"/>
      <c r="AY36" s="71"/>
      <c r="AZ36" s="71"/>
      <c r="BA36" s="70"/>
      <c r="BB36" s="72">
        <f t="shared" si="11"/>
        <v>0</v>
      </c>
      <c r="BC36" s="73">
        <f t="shared" si="12"/>
        <v>0</v>
      </c>
      <c r="BD36" s="74" t="str">
        <f t="shared" si="13"/>
        <v>21..50</v>
      </c>
      <c r="BE36" s="77">
        <f t="shared" ref="BE36:BF36" si="91">AM36+BB36</f>
        <v>0</v>
      </c>
      <c r="BF36" s="78">
        <f t="shared" si="91"/>
        <v>0</v>
      </c>
      <c r="BG36" s="79" t="str">
        <f t="shared" si="15"/>
        <v>21..50</v>
      </c>
      <c r="BH36" s="80" t="str">
        <f t="shared" si="16"/>
        <v/>
      </c>
      <c r="BI36" s="62">
        <f t="shared" si="17"/>
        <v>0</v>
      </c>
      <c r="BK36" s="63" t="str">
        <f t="shared" si="85"/>
        <v>#REF!</v>
      </c>
    </row>
    <row r="37" ht="12.75" hidden="1" customHeight="1">
      <c r="A37" s="69">
        <f t="shared" si="19"/>
        <v>35</v>
      </c>
      <c r="B37" s="113"/>
      <c r="C37" s="102" t="str">
        <f t="shared" si="58"/>
        <v/>
      </c>
      <c r="D37" s="67" t="str">
        <f t="shared" si="59"/>
        <v/>
      </c>
      <c r="E37" s="68" t="str">
        <f t="shared" si="60"/>
        <v/>
      </c>
      <c r="F37" s="64" t="str">
        <f t="shared" si="61"/>
        <v/>
      </c>
      <c r="G37" s="69" t="str">
        <f t="shared" si="62"/>
        <v/>
      </c>
      <c r="H37" s="70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0"/>
      <c r="U37" s="72">
        <f t="shared" si="3"/>
        <v>0</v>
      </c>
      <c r="V37" s="73">
        <f t="shared" si="4"/>
        <v>0</v>
      </c>
      <c r="W37" s="74" t="str">
        <f t="shared" si="5"/>
        <v>21..50</v>
      </c>
      <c r="X37" s="75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0"/>
      <c r="AJ37" s="72">
        <f t="shared" si="6"/>
        <v>0</v>
      </c>
      <c r="AK37" s="73">
        <f t="shared" si="7"/>
        <v>0</v>
      </c>
      <c r="AL37" s="74" t="str">
        <f t="shared" si="8"/>
        <v>21..50</v>
      </c>
      <c r="AM37" s="72">
        <f t="shared" ref="AM37:AN37" si="92">U37+AJ37</f>
        <v>0</v>
      </c>
      <c r="AN37" s="73">
        <f t="shared" si="92"/>
        <v>0</v>
      </c>
      <c r="AO37" s="74" t="str">
        <f t="shared" si="10"/>
        <v>21..50</v>
      </c>
      <c r="AP37" s="75"/>
      <c r="AQ37" s="71"/>
      <c r="AR37" s="71"/>
      <c r="AS37" s="71"/>
      <c r="AT37" s="71"/>
      <c r="AU37" s="71"/>
      <c r="AV37" s="71"/>
      <c r="AW37" s="71"/>
      <c r="AX37" s="71"/>
      <c r="AY37" s="71"/>
      <c r="AZ37" s="71"/>
      <c r="BA37" s="70"/>
      <c r="BB37" s="72">
        <f t="shared" si="11"/>
        <v>0</v>
      </c>
      <c r="BC37" s="73">
        <f t="shared" si="12"/>
        <v>0</v>
      </c>
      <c r="BD37" s="74" t="str">
        <f t="shared" si="13"/>
        <v>21..50</v>
      </c>
      <c r="BE37" s="77">
        <f t="shared" ref="BE37:BF37" si="93">AM37+BB37</f>
        <v>0</v>
      </c>
      <c r="BF37" s="78">
        <f t="shared" si="93"/>
        <v>0</v>
      </c>
      <c r="BG37" s="79" t="str">
        <f t="shared" si="15"/>
        <v>21..50</v>
      </c>
      <c r="BH37" s="80" t="str">
        <f t="shared" si="16"/>
        <v/>
      </c>
      <c r="BI37" s="62">
        <f t="shared" si="17"/>
        <v>0</v>
      </c>
      <c r="BK37" s="63" t="str">
        <f t="shared" si="85"/>
        <v>#REF!</v>
      </c>
    </row>
    <row r="38" ht="12.75" hidden="1" customHeight="1">
      <c r="A38" s="69">
        <f t="shared" si="19"/>
        <v>36</v>
      </c>
      <c r="B38" s="113"/>
      <c r="C38" s="102" t="str">
        <f t="shared" si="58"/>
        <v/>
      </c>
      <c r="D38" s="67" t="str">
        <f t="shared" si="59"/>
        <v/>
      </c>
      <c r="E38" s="68" t="str">
        <f t="shared" si="60"/>
        <v/>
      </c>
      <c r="F38" s="64" t="str">
        <f t="shared" si="61"/>
        <v/>
      </c>
      <c r="G38" s="69" t="str">
        <f t="shared" si="62"/>
        <v/>
      </c>
      <c r="H38" s="70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0"/>
      <c r="U38" s="72">
        <f t="shared" si="3"/>
        <v>0</v>
      </c>
      <c r="V38" s="73">
        <f t="shared" si="4"/>
        <v>0</v>
      </c>
      <c r="W38" s="74" t="str">
        <f t="shared" si="5"/>
        <v>21..50</v>
      </c>
      <c r="X38" s="75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0"/>
      <c r="AJ38" s="72">
        <f t="shared" si="6"/>
        <v>0</v>
      </c>
      <c r="AK38" s="73">
        <f t="shared" si="7"/>
        <v>0</v>
      </c>
      <c r="AL38" s="74" t="str">
        <f t="shared" si="8"/>
        <v>21..50</v>
      </c>
      <c r="AM38" s="72">
        <f t="shared" ref="AM38:AN38" si="94">U38+AJ38</f>
        <v>0</v>
      </c>
      <c r="AN38" s="73">
        <f t="shared" si="94"/>
        <v>0</v>
      </c>
      <c r="AO38" s="74" t="str">
        <f t="shared" si="10"/>
        <v>21..50</v>
      </c>
      <c r="AP38" s="75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0"/>
      <c r="BB38" s="72">
        <f t="shared" si="11"/>
        <v>0</v>
      </c>
      <c r="BC38" s="73">
        <f t="shared" si="12"/>
        <v>0</v>
      </c>
      <c r="BD38" s="74" t="str">
        <f t="shared" si="13"/>
        <v>21..50</v>
      </c>
      <c r="BE38" s="77">
        <f t="shared" ref="BE38:BF38" si="95">AM38+BB38</f>
        <v>0</v>
      </c>
      <c r="BF38" s="78">
        <f t="shared" si="95"/>
        <v>0</v>
      </c>
      <c r="BG38" s="79" t="str">
        <f t="shared" si="15"/>
        <v>21..50</v>
      </c>
      <c r="BH38" s="80" t="str">
        <f t="shared" si="16"/>
        <v/>
      </c>
      <c r="BI38" s="62">
        <f t="shared" si="17"/>
        <v>0</v>
      </c>
      <c r="BK38" s="63" t="str">
        <f>Команды!#REF!</f>
        <v>#ERROR!</v>
      </c>
    </row>
    <row r="39" ht="12.75" hidden="1" customHeight="1">
      <c r="A39" s="69">
        <f t="shared" si="19"/>
        <v>37</v>
      </c>
      <c r="B39" s="113"/>
      <c r="C39" s="102" t="str">
        <f t="shared" si="58"/>
        <v/>
      </c>
      <c r="D39" s="67" t="str">
        <f t="shared" si="59"/>
        <v/>
      </c>
      <c r="E39" s="68" t="str">
        <f t="shared" si="60"/>
        <v/>
      </c>
      <c r="F39" s="64" t="str">
        <f t="shared" si="61"/>
        <v/>
      </c>
      <c r="G39" s="69" t="str">
        <f t="shared" si="62"/>
        <v/>
      </c>
      <c r="H39" s="70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0"/>
      <c r="U39" s="72">
        <f t="shared" si="3"/>
        <v>0</v>
      </c>
      <c r="V39" s="73">
        <f t="shared" si="4"/>
        <v>0</v>
      </c>
      <c r="W39" s="74" t="str">
        <f t="shared" si="5"/>
        <v>21..50</v>
      </c>
      <c r="X39" s="75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0"/>
      <c r="AJ39" s="72">
        <f t="shared" si="6"/>
        <v>0</v>
      </c>
      <c r="AK39" s="73">
        <f t="shared" si="7"/>
        <v>0</v>
      </c>
      <c r="AL39" s="74" t="str">
        <f t="shared" si="8"/>
        <v>21..50</v>
      </c>
      <c r="AM39" s="72">
        <f t="shared" ref="AM39:AN39" si="96">U39+AJ39</f>
        <v>0</v>
      </c>
      <c r="AN39" s="73">
        <f t="shared" si="96"/>
        <v>0</v>
      </c>
      <c r="AO39" s="74" t="str">
        <f t="shared" si="10"/>
        <v>21..50</v>
      </c>
      <c r="AP39" s="75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0"/>
      <c r="BB39" s="72">
        <f t="shared" si="11"/>
        <v>0</v>
      </c>
      <c r="BC39" s="73">
        <f t="shared" si="12"/>
        <v>0</v>
      </c>
      <c r="BD39" s="74" t="str">
        <f t="shared" si="13"/>
        <v>21..50</v>
      </c>
      <c r="BE39" s="77">
        <f t="shared" ref="BE39:BF39" si="97">AM39+BB39</f>
        <v>0</v>
      </c>
      <c r="BF39" s="78">
        <f t="shared" si="97"/>
        <v>0</v>
      </c>
      <c r="BG39" s="79" t="str">
        <f t="shared" si="15"/>
        <v>21..50</v>
      </c>
      <c r="BH39" s="80" t="str">
        <f t="shared" si="16"/>
        <v/>
      </c>
      <c r="BI39" s="62">
        <f t="shared" si="17"/>
        <v>0</v>
      </c>
      <c r="BK39" s="63" t="str">
        <f>Команды!#REF!</f>
        <v>#ERROR!</v>
      </c>
    </row>
    <row r="40" ht="12.75" hidden="1" customHeight="1">
      <c r="A40" s="69">
        <f t="shared" si="19"/>
        <v>38</v>
      </c>
      <c r="B40" s="113"/>
      <c r="C40" s="102" t="str">
        <f t="shared" si="58"/>
        <v/>
      </c>
      <c r="D40" s="67" t="str">
        <f t="shared" si="59"/>
        <v/>
      </c>
      <c r="E40" s="68" t="str">
        <f t="shared" si="60"/>
        <v/>
      </c>
      <c r="F40" s="64" t="str">
        <f t="shared" si="61"/>
        <v/>
      </c>
      <c r="G40" s="69" t="str">
        <f t="shared" si="62"/>
        <v/>
      </c>
      <c r="H40" s="70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0"/>
      <c r="U40" s="72">
        <f t="shared" si="3"/>
        <v>0</v>
      </c>
      <c r="V40" s="73">
        <f t="shared" si="4"/>
        <v>0</v>
      </c>
      <c r="W40" s="74" t="str">
        <f t="shared" si="5"/>
        <v>21..50</v>
      </c>
      <c r="X40" s="75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0"/>
      <c r="AJ40" s="72">
        <f t="shared" si="6"/>
        <v>0</v>
      </c>
      <c r="AK40" s="73">
        <f t="shared" si="7"/>
        <v>0</v>
      </c>
      <c r="AL40" s="74" t="str">
        <f t="shared" si="8"/>
        <v>21..50</v>
      </c>
      <c r="AM40" s="72">
        <f t="shared" ref="AM40:AN40" si="98">U40+AJ40</f>
        <v>0</v>
      </c>
      <c r="AN40" s="73">
        <f t="shared" si="98"/>
        <v>0</v>
      </c>
      <c r="AO40" s="74" t="str">
        <f t="shared" si="10"/>
        <v>21..50</v>
      </c>
      <c r="AP40" s="75"/>
      <c r="AQ40" s="71"/>
      <c r="AR40" s="71"/>
      <c r="AS40" s="71"/>
      <c r="AT40" s="71"/>
      <c r="AU40" s="71"/>
      <c r="AV40" s="71"/>
      <c r="AW40" s="71"/>
      <c r="AX40" s="71"/>
      <c r="AY40" s="71"/>
      <c r="AZ40" s="71"/>
      <c r="BA40" s="70"/>
      <c r="BB40" s="72">
        <f t="shared" si="11"/>
        <v>0</v>
      </c>
      <c r="BC40" s="73">
        <f t="shared" si="12"/>
        <v>0</v>
      </c>
      <c r="BD40" s="74" t="str">
        <f t="shared" si="13"/>
        <v>21..50</v>
      </c>
      <c r="BE40" s="77">
        <f t="shared" ref="BE40:BF40" si="99">AM40+BB40</f>
        <v>0</v>
      </c>
      <c r="BF40" s="78">
        <f t="shared" si="99"/>
        <v>0</v>
      </c>
      <c r="BG40" s="79" t="str">
        <f t="shared" si="15"/>
        <v>21..50</v>
      </c>
      <c r="BH40" s="80" t="str">
        <f t="shared" si="16"/>
        <v/>
      </c>
      <c r="BI40" s="62">
        <f t="shared" si="17"/>
        <v>0</v>
      </c>
      <c r="BK40" s="63" t="str">
        <f>Команды!#REF!</f>
        <v>#ERROR!</v>
      </c>
    </row>
    <row r="41" ht="12.75" hidden="1" customHeight="1">
      <c r="A41" s="69">
        <f t="shared" si="19"/>
        <v>39</v>
      </c>
      <c r="B41" s="113"/>
      <c r="C41" s="102" t="str">
        <f t="shared" si="58"/>
        <v/>
      </c>
      <c r="D41" s="67" t="str">
        <f t="shared" si="59"/>
        <v/>
      </c>
      <c r="E41" s="68" t="str">
        <f t="shared" si="60"/>
        <v/>
      </c>
      <c r="F41" s="64" t="str">
        <f t="shared" si="61"/>
        <v/>
      </c>
      <c r="G41" s="69" t="str">
        <f t="shared" si="62"/>
        <v/>
      </c>
      <c r="H41" s="70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0"/>
      <c r="U41" s="72">
        <f t="shared" si="3"/>
        <v>0</v>
      </c>
      <c r="V41" s="73">
        <f t="shared" si="4"/>
        <v>0</v>
      </c>
      <c r="W41" s="74" t="str">
        <f t="shared" si="5"/>
        <v>21..50</v>
      </c>
      <c r="X41" s="75"/>
      <c r="Y41" s="71"/>
      <c r="Z41" s="71"/>
      <c r="AA41" s="71"/>
      <c r="AB41" s="71"/>
      <c r="AC41" s="71"/>
      <c r="AD41" s="71"/>
      <c r="AE41" s="71"/>
      <c r="AF41" s="71"/>
      <c r="AG41" s="71"/>
      <c r="AH41" s="71"/>
      <c r="AI41" s="70"/>
      <c r="AJ41" s="72">
        <f t="shared" si="6"/>
        <v>0</v>
      </c>
      <c r="AK41" s="73">
        <f t="shared" si="7"/>
        <v>0</v>
      </c>
      <c r="AL41" s="74" t="str">
        <f t="shared" si="8"/>
        <v>21..50</v>
      </c>
      <c r="AM41" s="72">
        <f t="shared" ref="AM41:AN41" si="100">U41+AJ41</f>
        <v>0</v>
      </c>
      <c r="AN41" s="73">
        <f t="shared" si="100"/>
        <v>0</v>
      </c>
      <c r="AO41" s="74" t="str">
        <f t="shared" si="10"/>
        <v>21..50</v>
      </c>
      <c r="AP41" s="75"/>
      <c r="AQ41" s="71"/>
      <c r="AR41" s="71"/>
      <c r="AS41" s="71"/>
      <c r="AT41" s="71"/>
      <c r="AU41" s="71"/>
      <c r="AV41" s="71"/>
      <c r="AW41" s="71"/>
      <c r="AX41" s="71"/>
      <c r="AY41" s="71"/>
      <c r="AZ41" s="71"/>
      <c r="BA41" s="70"/>
      <c r="BB41" s="72">
        <f t="shared" si="11"/>
        <v>0</v>
      </c>
      <c r="BC41" s="73">
        <f t="shared" si="12"/>
        <v>0</v>
      </c>
      <c r="BD41" s="74" t="str">
        <f t="shared" si="13"/>
        <v>21..50</v>
      </c>
      <c r="BE41" s="77">
        <f t="shared" ref="BE41:BF41" si="101">AM41+BB41</f>
        <v>0</v>
      </c>
      <c r="BF41" s="78">
        <f t="shared" si="101"/>
        <v>0</v>
      </c>
      <c r="BG41" s="79" t="str">
        <f t="shared" si="15"/>
        <v>21..50</v>
      </c>
      <c r="BH41" s="80" t="str">
        <f t="shared" si="16"/>
        <v/>
      </c>
      <c r="BI41" s="62">
        <f t="shared" si="17"/>
        <v>0</v>
      </c>
      <c r="BK41" s="63" t="str">
        <f>Команды!#REF!</f>
        <v>#ERROR!</v>
      </c>
    </row>
    <row r="42" ht="12.75" hidden="1" customHeight="1">
      <c r="A42" s="69">
        <f t="shared" si="19"/>
        <v>40</v>
      </c>
      <c r="B42" s="113"/>
      <c r="C42" s="102" t="str">
        <f t="shared" si="58"/>
        <v/>
      </c>
      <c r="D42" s="67" t="str">
        <f t="shared" si="59"/>
        <v/>
      </c>
      <c r="E42" s="68" t="str">
        <f t="shared" si="60"/>
        <v/>
      </c>
      <c r="F42" s="64" t="str">
        <f t="shared" si="61"/>
        <v/>
      </c>
      <c r="G42" s="69" t="str">
        <f t="shared" si="62"/>
        <v/>
      </c>
      <c r="H42" s="70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0"/>
      <c r="U42" s="72">
        <f t="shared" si="3"/>
        <v>0</v>
      </c>
      <c r="V42" s="73">
        <f t="shared" si="4"/>
        <v>0</v>
      </c>
      <c r="W42" s="74" t="str">
        <f t="shared" si="5"/>
        <v>21..50</v>
      </c>
      <c r="X42" s="75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0"/>
      <c r="AJ42" s="72">
        <f t="shared" si="6"/>
        <v>0</v>
      </c>
      <c r="AK42" s="73">
        <f t="shared" si="7"/>
        <v>0</v>
      </c>
      <c r="AL42" s="74" t="str">
        <f t="shared" si="8"/>
        <v>21..50</v>
      </c>
      <c r="AM42" s="72">
        <f t="shared" ref="AM42:AN42" si="102">U42+AJ42</f>
        <v>0</v>
      </c>
      <c r="AN42" s="73">
        <f t="shared" si="102"/>
        <v>0</v>
      </c>
      <c r="AO42" s="74" t="str">
        <f t="shared" si="10"/>
        <v>21..50</v>
      </c>
      <c r="AP42" s="75"/>
      <c r="AQ42" s="71"/>
      <c r="AR42" s="71"/>
      <c r="AS42" s="71"/>
      <c r="AT42" s="71"/>
      <c r="AU42" s="71"/>
      <c r="AV42" s="71"/>
      <c r="AW42" s="71"/>
      <c r="AX42" s="71"/>
      <c r="AY42" s="71"/>
      <c r="AZ42" s="71"/>
      <c r="BA42" s="70"/>
      <c r="BB42" s="72">
        <f t="shared" si="11"/>
        <v>0</v>
      </c>
      <c r="BC42" s="73">
        <f t="shared" si="12"/>
        <v>0</v>
      </c>
      <c r="BD42" s="74" t="str">
        <f t="shared" si="13"/>
        <v>21..50</v>
      </c>
      <c r="BE42" s="77">
        <f t="shared" ref="BE42:BF42" si="103">AM42+BB42</f>
        <v>0</v>
      </c>
      <c r="BF42" s="78">
        <f t="shared" si="103"/>
        <v>0</v>
      </c>
      <c r="BG42" s="79" t="str">
        <f t="shared" si="15"/>
        <v>21..50</v>
      </c>
      <c r="BH42" s="80" t="str">
        <f t="shared" si="16"/>
        <v/>
      </c>
      <c r="BI42" s="62">
        <f t="shared" si="17"/>
        <v>0</v>
      </c>
      <c r="BK42" s="63" t="str">
        <f t="shared" ref="BK42:BK55" si="106">'Команды'!B31</f>
        <v>#REF!</v>
      </c>
    </row>
    <row r="43" ht="12.75" hidden="1" customHeight="1">
      <c r="A43" s="69">
        <f t="shared" si="19"/>
        <v>41</v>
      </c>
      <c r="B43" s="113"/>
      <c r="C43" s="102" t="str">
        <f t="shared" si="58"/>
        <v/>
      </c>
      <c r="D43" s="67" t="str">
        <f t="shared" si="59"/>
        <v/>
      </c>
      <c r="E43" s="68" t="str">
        <f t="shared" si="60"/>
        <v/>
      </c>
      <c r="F43" s="64" t="str">
        <f t="shared" si="61"/>
        <v/>
      </c>
      <c r="G43" s="69" t="str">
        <f t="shared" si="62"/>
        <v/>
      </c>
      <c r="H43" s="70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0"/>
      <c r="U43" s="72">
        <f t="shared" si="3"/>
        <v>0</v>
      </c>
      <c r="V43" s="73">
        <f t="shared" si="4"/>
        <v>0</v>
      </c>
      <c r="W43" s="74" t="str">
        <f t="shared" si="5"/>
        <v>21..50</v>
      </c>
      <c r="X43" s="75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0"/>
      <c r="AJ43" s="72">
        <f t="shared" si="6"/>
        <v>0</v>
      </c>
      <c r="AK43" s="73">
        <f t="shared" si="7"/>
        <v>0</v>
      </c>
      <c r="AL43" s="74" t="str">
        <f t="shared" si="8"/>
        <v>21..50</v>
      </c>
      <c r="AM43" s="72">
        <f t="shared" ref="AM43:AN43" si="104">U43+AJ43</f>
        <v>0</v>
      </c>
      <c r="AN43" s="73">
        <f t="shared" si="104"/>
        <v>0</v>
      </c>
      <c r="AO43" s="74" t="str">
        <f t="shared" si="10"/>
        <v>21..50</v>
      </c>
      <c r="AP43" s="75"/>
      <c r="AQ43" s="71"/>
      <c r="AR43" s="71"/>
      <c r="AS43" s="71"/>
      <c r="AT43" s="71"/>
      <c r="AU43" s="71"/>
      <c r="AV43" s="71"/>
      <c r="AW43" s="71"/>
      <c r="AX43" s="71"/>
      <c r="AY43" s="71"/>
      <c r="AZ43" s="71"/>
      <c r="BA43" s="70"/>
      <c r="BB43" s="72">
        <f t="shared" si="11"/>
        <v>0</v>
      </c>
      <c r="BC43" s="73">
        <f t="shared" si="12"/>
        <v>0</v>
      </c>
      <c r="BD43" s="74" t="str">
        <f t="shared" si="13"/>
        <v>21..50</v>
      </c>
      <c r="BE43" s="77">
        <f t="shared" ref="BE43:BF43" si="105">AM43+BB43</f>
        <v>0</v>
      </c>
      <c r="BF43" s="78">
        <f t="shared" si="105"/>
        <v>0</v>
      </c>
      <c r="BG43" s="79" t="str">
        <f t="shared" si="15"/>
        <v>21..50</v>
      </c>
      <c r="BH43" s="80" t="str">
        <f t="shared" si="16"/>
        <v/>
      </c>
      <c r="BI43" s="62">
        <f t="shared" si="17"/>
        <v>0</v>
      </c>
      <c r="BK43" s="63" t="str">
        <f t="shared" si="106"/>
        <v>#REF!</v>
      </c>
    </row>
    <row r="44" ht="12.75" hidden="1" customHeight="1">
      <c r="A44" s="69">
        <f t="shared" si="19"/>
        <v>42</v>
      </c>
      <c r="B44" s="113"/>
      <c r="C44" s="102" t="str">
        <f t="shared" si="58"/>
        <v/>
      </c>
      <c r="D44" s="67" t="str">
        <f t="shared" si="59"/>
        <v/>
      </c>
      <c r="E44" s="68" t="str">
        <f t="shared" si="60"/>
        <v/>
      </c>
      <c r="F44" s="64" t="str">
        <f t="shared" si="61"/>
        <v/>
      </c>
      <c r="G44" s="69" t="str">
        <f t="shared" si="62"/>
        <v/>
      </c>
      <c r="H44" s="70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0"/>
      <c r="U44" s="72">
        <f t="shared" si="3"/>
        <v>0</v>
      </c>
      <c r="V44" s="73">
        <f t="shared" si="4"/>
        <v>0</v>
      </c>
      <c r="W44" s="74" t="str">
        <f t="shared" si="5"/>
        <v>21..50</v>
      </c>
      <c r="X44" s="75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0"/>
      <c r="AJ44" s="72">
        <f t="shared" si="6"/>
        <v>0</v>
      </c>
      <c r="AK44" s="73">
        <f t="shared" si="7"/>
        <v>0</v>
      </c>
      <c r="AL44" s="74" t="str">
        <f t="shared" si="8"/>
        <v>21..50</v>
      </c>
      <c r="AM44" s="72">
        <f t="shared" ref="AM44:AN44" si="107">U44+AJ44</f>
        <v>0</v>
      </c>
      <c r="AN44" s="73">
        <f t="shared" si="107"/>
        <v>0</v>
      </c>
      <c r="AO44" s="74" t="str">
        <f t="shared" si="10"/>
        <v>21..50</v>
      </c>
      <c r="AP44" s="75"/>
      <c r="AQ44" s="71"/>
      <c r="AR44" s="71"/>
      <c r="AS44" s="71"/>
      <c r="AT44" s="71"/>
      <c r="AU44" s="71"/>
      <c r="AV44" s="71"/>
      <c r="AW44" s="71"/>
      <c r="AX44" s="71"/>
      <c r="AY44" s="71"/>
      <c r="AZ44" s="71"/>
      <c r="BA44" s="70"/>
      <c r="BB44" s="72">
        <f t="shared" si="11"/>
        <v>0</v>
      </c>
      <c r="BC44" s="73">
        <f t="shared" si="12"/>
        <v>0</v>
      </c>
      <c r="BD44" s="74" t="str">
        <f t="shared" si="13"/>
        <v>21..50</v>
      </c>
      <c r="BE44" s="77">
        <f t="shared" ref="BE44:BF44" si="108">AM44+BB44</f>
        <v>0</v>
      </c>
      <c r="BF44" s="78">
        <f t="shared" si="108"/>
        <v>0</v>
      </c>
      <c r="BG44" s="79" t="str">
        <f t="shared" si="15"/>
        <v>21..50</v>
      </c>
      <c r="BH44" s="80" t="str">
        <f t="shared" si="16"/>
        <v/>
      </c>
      <c r="BI44" s="62">
        <f t="shared" si="17"/>
        <v>0</v>
      </c>
      <c r="BK44" s="63" t="str">
        <f t="shared" si="106"/>
        <v>#REF!</v>
      </c>
    </row>
    <row r="45" ht="12.75" hidden="1" customHeight="1">
      <c r="A45" s="69">
        <f t="shared" si="19"/>
        <v>43</v>
      </c>
      <c r="B45" s="113"/>
      <c r="C45" s="102" t="str">
        <f t="shared" si="58"/>
        <v/>
      </c>
      <c r="D45" s="67" t="str">
        <f t="shared" si="59"/>
        <v/>
      </c>
      <c r="E45" s="68" t="str">
        <f t="shared" si="60"/>
        <v/>
      </c>
      <c r="F45" s="64" t="str">
        <f t="shared" si="61"/>
        <v/>
      </c>
      <c r="G45" s="69" t="str">
        <f t="shared" si="62"/>
        <v/>
      </c>
      <c r="H45" s="70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0"/>
      <c r="U45" s="72">
        <f t="shared" si="3"/>
        <v>0</v>
      </c>
      <c r="V45" s="73">
        <f t="shared" si="4"/>
        <v>0</v>
      </c>
      <c r="W45" s="74" t="str">
        <f t="shared" si="5"/>
        <v>21..50</v>
      </c>
      <c r="X45" s="75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0"/>
      <c r="AJ45" s="72">
        <f t="shared" si="6"/>
        <v>0</v>
      </c>
      <c r="AK45" s="73">
        <f t="shared" si="7"/>
        <v>0</v>
      </c>
      <c r="AL45" s="74" t="str">
        <f t="shared" si="8"/>
        <v>21..50</v>
      </c>
      <c r="AM45" s="72">
        <f t="shared" ref="AM45:AN45" si="109">U45+AJ45</f>
        <v>0</v>
      </c>
      <c r="AN45" s="73">
        <f t="shared" si="109"/>
        <v>0</v>
      </c>
      <c r="AO45" s="74" t="str">
        <f t="shared" si="10"/>
        <v>21..50</v>
      </c>
      <c r="AP45" s="75"/>
      <c r="AQ45" s="71"/>
      <c r="AR45" s="71"/>
      <c r="AS45" s="71"/>
      <c r="AT45" s="71"/>
      <c r="AU45" s="71"/>
      <c r="AV45" s="71"/>
      <c r="AW45" s="71"/>
      <c r="AX45" s="71"/>
      <c r="AY45" s="71"/>
      <c r="AZ45" s="71"/>
      <c r="BA45" s="70"/>
      <c r="BB45" s="72">
        <f t="shared" si="11"/>
        <v>0</v>
      </c>
      <c r="BC45" s="73">
        <f t="shared" si="12"/>
        <v>0</v>
      </c>
      <c r="BD45" s="74" t="str">
        <f t="shared" si="13"/>
        <v>21..50</v>
      </c>
      <c r="BE45" s="77">
        <f t="shared" ref="BE45:BF45" si="110">AM45+BB45</f>
        <v>0</v>
      </c>
      <c r="BF45" s="78">
        <f t="shared" si="110"/>
        <v>0</v>
      </c>
      <c r="BG45" s="79" t="str">
        <f t="shared" si="15"/>
        <v>21..50</v>
      </c>
      <c r="BH45" s="80" t="str">
        <f t="shared" si="16"/>
        <v/>
      </c>
      <c r="BI45" s="62">
        <f t="shared" si="17"/>
        <v>0</v>
      </c>
      <c r="BK45" s="63" t="str">
        <f t="shared" si="106"/>
        <v>#REF!</v>
      </c>
    </row>
    <row r="46" ht="12.75" hidden="1" customHeight="1">
      <c r="A46" s="69">
        <f t="shared" si="19"/>
        <v>44</v>
      </c>
      <c r="B46" s="113"/>
      <c r="C46" s="102" t="str">
        <f t="shared" si="58"/>
        <v/>
      </c>
      <c r="D46" s="67" t="str">
        <f t="shared" si="59"/>
        <v/>
      </c>
      <c r="E46" s="68" t="str">
        <f t="shared" si="60"/>
        <v/>
      </c>
      <c r="F46" s="64" t="str">
        <f t="shared" si="61"/>
        <v/>
      </c>
      <c r="G46" s="69" t="str">
        <f t="shared" si="62"/>
        <v/>
      </c>
      <c r="H46" s="70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0"/>
      <c r="U46" s="72">
        <f t="shared" si="3"/>
        <v>0</v>
      </c>
      <c r="V46" s="73">
        <f t="shared" si="4"/>
        <v>0</v>
      </c>
      <c r="W46" s="74" t="str">
        <f t="shared" si="5"/>
        <v>21..50</v>
      </c>
      <c r="X46" s="75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0"/>
      <c r="AJ46" s="72">
        <f t="shared" si="6"/>
        <v>0</v>
      </c>
      <c r="AK46" s="73">
        <f t="shared" si="7"/>
        <v>0</v>
      </c>
      <c r="AL46" s="74" t="str">
        <f t="shared" si="8"/>
        <v>21..50</v>
      </c>
      <c r="AM46" s="72">
        <f t="shared" ref="AM46:AN46" si="111">U46+AJ46</f>
        <v>0</v>
      </c>
      <c r="AN46" s="73">
        <f t="shared" si="111"/>
        <v>0</v>
      </c>
      <c r="AO46" s="74" t="str">
        <f t="shared" si="10"/>
        <v>21..50</v>
      </c>
      <c r="AP46" s="75"/>
      <c r="AQ46" s="71"/>
      <c r="AR46" s="71"/>
      <c r="AS46" s="71"/>
      <c r="AT46" s="71"/>
      <c r="AU46" s="71"/>
      <c r="AV46" s="71"/>
      <c r="AW46" s="71"/>
      <c r="AX46" s="71"/>
      <c r="AY46" s="71"/>
      <c r="AZ46" s="71"/>
      <c r="BA46" s="70"/>
      <c r="BB46" s="72">
        <f t="shared" si="11"/>
        <v>0</v>
      </c>
      <c r="BC46" s="73">
        <f t="shared" si="12"/>
        <v>0</v>
      </c>
      <c r="BD46" s="74" t="str">
        <f t="shared" si="13"/>
        <v>21..50</v>
      </c>
      <c r="BE46" s="77">
        <f t="shared" ref="BE46:BF46" si="112">AM46+BB46</f>
        <v>0</v>
      </c>
      <c r="BF46" s="78">
        <f t="shared" si="112"/>
        <v>0</v>
      </c>
      <c r="BG46" s="79" t="str">
        <f t="shared" si="15"/>
        <v>21..50</v>
      </c>
      <c r="BH46" s="80" t="str">
        <f t="shared" si="16"/>
        <v/>
      </c>
      <c r="BI46" s="62">
        <f t="shared" si="17"/>
        <v>0</v>
      </c>
      <c r="BK46" s="63" t="str">
        <f t="shared" si="106"/>
        <v>#REF!</v>
      </c>
    </row>
    <row r="47" ht="12.75" hidden="1" customHeight="1">
      <c r="A47" s="69">
        <f t="shared" si="19"/>
        <v>45</v>
      </c>
      <c r="B47" s="113"/>
      <c r="C47" s="102" t="str">
        <f t="shared" si="58"/>
        <v/>
      </c>
      <c r="D47" s="67" t="str">
        <f t="shared" si="59"/>
        <v/>
      </c>
      <c r="E47" s="68" t="str">
        <f t="shared" si="60"/>
        <v/>
      </c>
      <c r="F47" s="64" t="str">
        <f t="shared" si="61"/>
        <v/>
      </c>
      <c r="G47" s="69" t="str">
        <f t="shared" si="62"/>
        <v/>
      </c>
      <c r="H47" s="70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0"/>
      <c r="U47" s="72">
        <f t="shared" si="3"/>
        <v>0</v>
      </c>
      <c r="V47" s="73">
        <f t="shared" si="4"/>
        <v>0</v>
      </c>
      <c r="W47" s="74" t="str">
        <f t="shared" si="5"/>
        <v>21..50</v>
      </c>
      <c r="X47" s="75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0"/>
      <c r="AJ47" s="72">
        <f t="shared" si="6"/>
        <v>0</v>
      </c>
      <c r="AK47" s="73">
        <f t="shared" si="7"/>
        <v>0</v>
      </c>
      <c r="AL47" s="74" t="str">
        <f t="shared" si="8"/>
        <v>21..50</v>
      </c>
      <c r="AM47" s="72">
        <f t="shared" ref="AM47:AN47" si="113">U47+AJ47</f>
        <v>0</v>
      </c>
      <c r="AN47" s="73">
        <f t="shared" si="113"/>
        <v>0</v>
      </c>
      <c r="AO47" s="74" t="str">
        <f t="shared" si="10"/>
        <v>21..50</v>
      </c>
      <c r="AP47" s="75"/>
      <c r="AQ47" s="71"/>
      <c r="AR47" s="71"/>
      <c r="AS47" s="71"/>
      <c r="AT47" s="71"/>
      <c r="AU47" s="71"/>
      <c r="AV47" s="71"/>
      <c r="AW47" s="71"/>
      <c r="AX47" s="71"/>
      <c r="AY47" s="71"/>
      <c r="AZ47" s="71"/>
      <c r="BA47" s="70"/>
      <c r="BB47" s="72">
        <f t="shared" si="11"/>
        <v>0</v>
      </c>
      <c r="BC47" s="73">
        <f t="shared" si="12"/>
        <v>0</v>
      </c>
      <c r="BD47" s="74" t="str">
        <f t="shared" si="13"/>
        <v>21..50</v>
      </c>
      <c r="BE47" s="77">
        <f t="shared" ref="BE47:BF47" si="114">AM47+BB47</f>
        <v>0</v>
      </c>
      <c r="BF47" s="78">
        <f t="shared" si="114"/>
        <v>0</v>
      </c>
      <c r="BG47" s="79" t="str">
        <f t="shared" si="15"/>
        <v>21..50</v>
      </c>
      <c r="BH47" s="80" t="str">
        <f t="shared" si="16"/>
        <v/>
      </c>
      <c r="BI47" s="62">
        <f t="shared" si="17"/>
        <v>0</v>
      </c>
      <c r="BK47" s="63" t="str">
        <f t="shared" si="106"/>
        <v>#REF!</v>
      </c>
    </row>
    <row r="48" ht="12.75" hidden="1" customHeight="1">
      <c r="A48" s="69">
        <f t="shared" si="19"/>
        <v>46</v>
      </c>
      <c r="B48" s="113"/>
      <c r="C48" s="102" t="str">
        <f t="shared" si="58"/>
        <v/>
      </c>
      <c r="D48" s="67" t="str">
        <f t="shared" si="59"/>
        <v/>
      </c>
      <c r="E48" s="68" t="str">
        <f t="shared" si="60"/>
        <v/>
      </c>
      <c r="F48" s="64" t="str">
        <f t="shared" si="61"/>
        <v/>
      </c>
      <c r="G48" s="69" t="str">
        <f t="shared" si="62"/>
        <v/>
      </c>
      <c r="H48" s="70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0"/>
      <c r="U48" s="72">
        <f t="shared" si="3"/>
        <v>0</v>
      </c>
      <c r="V48" s="73">
        <f t="shared" si="4"/>
        <v>0</v>
      </c>
      <c r="W48" s="74" t="str">
        <f t="shared" si="5"/>
        <v>21..50</v>
      </c>
      <c r="X48" s="75"/>
      <c r="Y48" s="71"/>
      <c r="Z48" s="71"/>
      <c r="AA48" s="71"/>
      <c r="AB48" s="71"/>
      <c r="AC48" s="71"/>
      <c r="AD48" s="71"/>
      <c r="AE48" s="71"/>
      <c r="AF48" s="71"/>
      <c r="AG48" s="71"/>
      <c r="AH48" s="71"/>
      <c r="AI48" s="70"/>
      <c r="AJ48" s="72">
        <f t="shared" si="6"/>
        <v>0</v>
      </c>
      <c r="AK48" s="73">
        <f t="shared" si="7"/>
        <v>0</v>
      </c>
      <c r="AL48" s="74" t="str">
        <f t="shared" si="8"/>
        <v>21..50</v>
      </c>
      <c r="AM48" s="72">
        <f t="shared" ref="AM48:AN48" si="115">U48+AJ48</f>
        <v>0</v>
      </c>
      <c r="AN48" s="73">
        <f t="shared" si="115"/>
        <v>0</v>
      </c>
      <c r="AO48" s="74" t="str">
        <f t="shared" si="10"/>
        <v>21..50</v>
      </c>
      <c r="AP48" s="75"/>
      <c r="AQ48" s="71"/>
      <c r="AR48" s="71"/>
      <c r="AS48" s="71"/>
      <c r="AT48" s="71"/>
      <c r="AU48" s="71"/>
      <c r="AV48" s="71"/>
      <c r="AW48" s="71"/>
      <c r="AX48" s="71"/>
      <c r="AY48" s="71"/>
      <c r="AZ48" s="71"/>
      <c r="BA48" s="70"/>
      <c r="BB48" s="72">
        <f t="shared" si="11"/>
        <v>0</v>
      </c>
      <c r="BC48" s="73">
        <f t="shared" si="12"/>
        <v>0</v>
      </c>
      <c r="BD48" s="74" t="str">
        <f t="shared" si="13"/>
        <v>21..50</v>
      </c>
      <c r="BE48" s="77">
        <f t="shared" ref="BE48:BF48" si="116">AM48+BB48</f>
        <v>0</v>
      </c>
      <c r="BF48" s="78">
        <f t="shared" si="116"/>
        <v>0</v>
      </c>
      <c r="BG48" s="79" t="str">
        <f t="shared" si="15"/>
        <v>21..50</v>
      </c>
      <c r="BH48" s="80" t="str">
        <f t="shared" si="16"/>
        <v/>
      </c>
      <c r="BI48" s="62">
        <f t="shared" si="17"/>
        <v>0</v>
      </c>
      <c r="BK48" s="63" t="str">
        <f t="shared" si="106"/>
        <v>#REF!</v>
      </c>
    </row>
    <row r="49" ht="12.75" hidden="1" customHeight="1">
      <c r="A49" s="69">
        <f t="shared" si="19"/>
        <v>47</v>
      </c>
      <c r="B49" s="113"/>
      <c r="C49" s="102" t="str">
        <f t="shared" si="58"/>
        <v/>
      </c>
      <c r="D49" s="67" t="str">
        <f t="shared" si="59"/>
        <v/>
      </c>
      <c r="E49" s="68" t="str">
        <f t="shared" si="60"/>
        <v/>
      </c>
      <c r="F49" s="64" t="str">
        <f t="shared" si="61"/>
        <v/>
      </c>
      <c r="G49" s="69" t="str">
        <f t="shared" si="62"/>
        <v/>
      </c>
      <c r="H49" s="70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0"/>
      <c r="U49" s="72">
        <f t="shared" si="3"/>
        <v>0</v>
      </c>
      <c r="V49" s="73">
        <f t="shared" si="4"/>
        <v>0</v>
      </c>
      <c r="W49" s="74" t="str">
        <f t="shared" si="5"/>
        <v>21..50</v>
      </c>
      <c r="X49" s="75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0"/>
      <c r="AJ49" s="72">
        <f t="shared" si="6"/>
        <v>0</v>
      </c>
      <c r="AK49" s="73">
        <f t="shared" si="7"/>
        <v>0</v>
      </c>
      <c r="AL49" s="74" t="str">
        <f t="shared" si="8"/>
        <v>21..50</v>
      </c>
      <c r="AM49" s="72">
        <f t="shared" ref="AM49:AN49" si="117">U49+AJ49</f>
        <v>0</v>
      </c>
      <c r="AN49" s="73">
        <f t="shared" si="117"/>
        <v>0</v>
      </c>
      <c r="AO49" s="74" t="str">
        <f t="shared" si="10"/>
        <v>21..50</v>
      </c>
      <c r="AP49" s="75"/>
      <c r="AQ49" s="71"/>
      <c r="AR49" s="71"/>
      <c r="AS49" s="71"/>
      <c r="AT49" s="71"/>
      <c r="AU49" s="71"/>
      <c r="AV49" s="71"/>
      <c r="AW49" s="71"/>
      <c r="AX49" s="71"/>
      <c r="AY49" s="71"/>
      <c r="AZ49" s="71"/>
      <c r="BA49" s="70"/>
      <c r="BB49" s="72">
        <f t="shared" si="11"/>
        <v>0</v>
      </c>
      <c r="BC49" s="73">
        <f t="shared" si="12"/>
        <v>0</v>
      </c>
      <c r="BD49" s="74" t="str">
        <f t="shared" si="13"/>
        <v>21..50</v>
      </c>
      <c r="BE49" s="77">
        <f t="shared" ref="BE49:BF49" si="118">AM49+BB49</f>
        <v>0</v>
      </c>
      <c r="BF49" s="78">
        <f t="shared" si="118"/>
        <v>0</v>
      </c>
      <c r="BG49" s="79" t="str">
        <f t="shared" si="15"/>
        <v>21..50</v>
      </c>
      <c r="BH49" s="80" t="str">
        <f t="shared" si="16"/>
        <v/>
      </c>
      <c r="BI49" s="62">
        <f t="shared" si="17"/>
        <v>0</v>
      </c>
      <c r="BK49" s="63" t="str">
        <f t="shared" si="106"/>
        <v>#REF!</v>
      </c>
    </row>
    <row r="50" ht="12.75" hidden="1" customHeight="1">
      <c r="A50" s="69">
        <f t="shared" si="19"/>
        <v>48</v>
      </c>
      <c r="B50" s="113"/>
      <c r="C50" s="102" t="str">
        <f t="shared" si="58"/>
        <v/>
      </c>
      <c r="D50" s="67" t="str">
        <f t="shared" si="59"/>
        <v/>
      </c>
      <c r="E50" s="68" t="str">
        <f t="shared" si="60"/>
        <v/>
      </c>
      <c r="F50" s="64" t="str">
        <f t="shared" si="61"/>
        <v/>
      </c>
      <c r="G50" s="69" t="str">
        <f t="shared" si="62"/>
        <v/>
      </c>
      <c r="H50" s="70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0"/>
      <c r="U50" s="72">
        <f t="shared" si="3"/>
        <v>0</v>
      </c>
      <c r="V50" s="73">
        <f t="shared" si="4"/>
        <v>0</v>
      </c>
      <c r="W50" s="74" t="str">
        <f t="shared" si="5"/>
        <v>21..50</v>
      </c>
      <c r="X50" s="75"/>
      <c r="Y50" s="71"/>
      <c r="Z50" s="71"/>
      <c r="AA50" s="71"/>
      <c r="AB50" s="71"/>
      <c r="AC50" s="71"/>
      <c r="AD50" s="71"/>
      <c r="AE50" s="71"/>
      <c r="AF50" s="71"/>
      <c r="AG50" s="71"/>
      <c r="AH50" s="71"/>
      <c r="AI50" s="70"/>
      <c r="AJ50" s="72">
        <f t="shared" si="6"/>
        <v>0</v>
      </c>
      <c r="AK50" s="73">
        <f t="shared" si="7"/>
        <v>0</v>
      </c>
      <c r="AL50" s="74" t="str">
        <f t="shared" si="8"/>
        <v>21..50</v>
      </c>
      <c r="AM50" s="72">
        <f t="shared" ref="AM50:AN50" si="119">U50+AJ50</f>
        <v>0</v>
      </c>
      <c r="AN50" s="73">
        <f t="shared" si="119"/>
        <v>0</v>
      </c>
      <c r="AO50" s="74" t="str">
        <f t="shared" si="10"/>
        <v>21..50</v>
      </c>
      <c r="AP50" s="75"/>
      <c r="AQ50" s="71"/>
      <c r="AR50" s="71"/>
      <c r="AS50" s="71"/>
      <c r="AT50" s="71"/>
      <c r="AU50" s="71"/>
      <c r="AV50" s="71"/>
      <c r="AW50" s="71"/>
      <c r="AX50" s="71"/>
      <c r="AY50" s="71"/>
      <c r="AZ50" s="71"/>
      <c r="BA50" s="70"/>
      <c r="BB50" s="72">
        <f t="shared" si="11"/>
        <v>0</v>
      </c>
      <c r="BC50" s="73">
        <f t="shared" si="12"/>
        <v>0</v>
      </c>
      <c r="BD50" s="74" t="str">
        <f t="shared" si="13"/>
        <v>21..50</v>
      </c>
      <c r="BE50" s="77">
        <f t="shared" ref="BE50:BF50" si="120">AM50+BB50</f>
        <v>0</v>
      </c>
      <c r="BF50" s="78">
        <f t="shared" si="120"/>
        <v>0</v>
      </c>
      <c r="BG50" s="79" t="str">
        <f t="shared" si="15"/>
        <v>21..50</v>
      </c>
      <c r="BH50" s="80" t="str">
        <f t="shared" si="16"/>
        <v/>
      </c>
      <c r="BI50" s="62">
        <f t="shared" si="17"/>
        <v>0</v>
      </c>
      <c r="BK50" s="63" t="str">
        <f t="shared" si="106"/>
        <v>#REF!</v>
      </c>
    </row>
    <row r="51" ht="12.75" hidden="1" customHeight="1">
      <c r="A51" s="69">
        <f t="shared" si="19"/>
        <v>49</v>
      </c>
      <c r="B51" s="113"/>
      <c r="C51" s="102" t="str">
        <f t="shared" si="58"/>
        <v/>
      </c>
      <c r="D51" s="67" t="str">
        <f t="shared" si="59"/>
        <v/>
      </c>
      <c r="E51" s="68" t="str">
        <f t="shared" si="60"/>
        <v/>
      </c>
      <c r="F51" s="64" t="str">
        <f t="shared" si="61"/>
        <v/>
      </c>
      <c r="G51" s="69" t="str">
        <f t="shared" si="62"/>
        <v/>
      </c>
      <c r="H51" s="70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0"/>
      <c r="U51" s="72">
        <f t="shared" si="3"/>
        <v>0</v>
      </c>
      <c r="V51" s="73">
        <f t="shared" si="4"/>
        <v>0</v>
      </c>
      <c r="W51" s="74" t="str">
        <f t="shared" si="5"/>
        <v>21..50</v>
      </c>
      <c r="X51" s="75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0"/>
      <c r="AJ51" s="72">
        <f t="shared" si="6"/>
        <v>0</v>
      </c>
      <c r="AK51" s="73">
        <f t="shared" si="7"/>
        <v>0</v>
      </c>
      <c r="AL51" s="74" t="str">
        <f t="shared" si="8"/>
        <v>21..50</v>
      </c>
      <c r="AM51" s="72">
        <f t="shared" ref="AM51:AN51" si="121">U51+AJ51</f>
        <v>0</v>
      </c>
      <c r="AN51" s="73">
        <f t="shared" si="121"/>
        <v>0</v>
      </c>
      <c r="AO51" s="74" t="str">
        <f t="shared" si="10"/>
        <v>21..50</v>
      </c>
      <c r="AP51" s="75"/>
      <c r="AQ51" s="71"/>
      <c r="AR51" s="71"/>
      <c r="AS51" s="71"/>
      <c r="AT51" s="71"/>
      <c r="AU51" s="71"/>
      <c r="AV51" s="71"/>
      <c r="AW51" s="71"/>
      <c r="AX51" s="71"/>
      <c r="AY51" s="71"/>
      <c r="AZ51" s="71"/>
      <c r="BA51" s="70"/>
      <c r="BB51" s="72">
        <f t="shared" si="11"/>
        <v>0</v>
      </c>
      <c r="BC51" s="73">
        <f t="shared" si="12"/>
        <v>0</v>
      </c>
      <c r="BD51" s="74" t="str">
        <f t="shared" si="13"/>
        <v>21..50</v>
      </c>
      <c r="BE51" s="77">
        <f t="shared" ref="BE51:BF51" si="122">AM51+BB51</f>
        <v>0</v>
      </c>
      <c r="BF51" s="78">
        <f t="shared" si="122"/>
        <v>0</v>
      </c>
      <c r="BG51" s="79" t="str">
        <f t="shared" si="15"/>
        <v>21..50</v>
      </c>
      <c r="BH51" s="80" t="str">
        <f t="shared" si="16"/>
        <v/>
      </c>
      <c r="BI51" s="62">
        <f t="shared" si="17"/>
        <v>0</v>
      </c>
      <c r="BK51" s="63" t="str">
        <f t="shared" si="106"/>
        <v>#REF!</v>
      </c>
    </row>
    <row r="52" ht="13.5" hidden="1" customHeight="1">
      <c r="A52" s="90">
        <f t="shared" si="19"/>
        <v>50</v>
      </c>
      <c r="B52" s="114"/>
      <c r="C52" s="115" t="str">
        <f t="shared" si="58"/>
        <v/>
      </c>
      <c r="D52" s="88" t="str">
        <f t="shared" si="59"/>
        <v/>
      </c>
      <c r="E52" s="89" t="str">
        <f t="shared" si="60"/>
        <v/>
      </c>
      <c r="F52" s="85" t="str">
        <f t="shared" si="61"/>
        <v/>
      </c>
      <c r="G52" s="90" t="str">
        <f t="shared" si="62"/>
        <v/>
      </c>
      <c r="H52" s="91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1"/>
      <c r="U52" s="116">
        <f t="shared" si="3"/>
        <v>0</v>
      </c>
      <c r="V52" s="117">
        <f t="shared" si="4"/>
        <v>0</v>
      </c>
      <c r="W52" s="118" t="str">
        <f t="shared" si="5"/>
        <v>21..50</v>
      </c>
      <c r="X52" s="96"/>
      <c r="Y52" s="92"/>
      <c r="Z52" s="92"/>
      <c r="AA52" s="92"/>
      <c r="AB52" s="92"/>
      <c r="AC52" s="92"/>
      <c r="AD52" s="92"/>
      <c r="AE52" s="92"/>
      <c r="AF52" s="92"/>
      <c r="AG52" s="92"/>
      <c r="AH52" s="92"/>
      <c r="AI52" s="91"/>
      <c r="AJ52" s="116">
        <f t="shared" si="6"/>
        <v>0</v>
      </c>
      <c r="AK52" s="117">
        <f t="shared" si="7"/>
        <v>0</v>
      </c>
      <c r="AL52" s="118" t="str">
        <f t="shared" si="8"/>
        <v>21..50</v>
      </c>
      <c r="AM52" s="116">
        <f t="shared" ref="AM52:AN52" si="123">U52+AJ52</f>
        <v>0</v>
      </c>
      <c r="AN52" s="117">
        <f t="shared" si="123"/>
        <v>0</v>
      </c>
      <c r="AO52" s="118" t="str">
        <f t="shared" si="10"/>
        <v>21..50</v>
      </c>
      <c r="AP52" s="96"/>
      <c r="AQ52" s="92"/>
      <c r="AR52" s="92"/>
      <c r="AS52" s="92"/>
      <c r="AT52" s="92"/>
      <c r="AU52" s="92"/>
      <c r="AV52" s="92"/>
      <c r="AW52" s="92"/>
      <c r="AX52" s="92"/>
      <c r="AY52" s="92"/>
      <c r="AZ52" s="92"/>
      <c r="BA52" s="91"/>
      <c r="BB52" s="93">
        <f t="shared" si="11"/>
        <v>0</v>
      </c>
      <c r="BC52" s="94">
        <f t="shared" si="12"/>
        <v>0</v>
      </c>
      <c r="BD52" s="95" t="str">
        <f t="shared" si="13"/>
        <v>21..50</v>
      </c>
      <c r="BE52" s="97">
        <f t="shared" ref="BE52:BF52" si="124">AM52+BB52</f>
        <v>0</v>
      </c>
      <c r="BF52" s="98">
        <f t="shared" si="124"/>
        <v>0</v>
      </c>
      <c r="BG52" s="99" t="str">
        <f t="shared" si="15"/>
        <v>21..50</v>
      </c>
      <c r="BH52" s="100" t="str">
        <f t="shared" si="16"/>
        <v/>
      </c>
      <c r="BI52" s="62">
        <f t="shared" si="17"/>
        <v>0</v>
      </c>
      <c r="BK52" s="63" t="str">
        <f t="shared" si="106"/>
        <v>#REF!</v>
      </c>
    </row>
    <row r="53" ht="12.75" customHeight="1">
      <c r="A53" s="119"/>
      <c r="B53" s="120" t="s">
        <v>385</v>
      </c>
      <c r="C53" s="120"/>
      <c r="D53" s="120"/>
      <c r="E53" s="121"/>
      <c r="F53" s="121"/>
      <c r="G53" s="121"/>
      <c r="H53" s="122">
        <f t="shared" ref="H53:T53" si="125">COUNTIF(H3:H52,"&gt;0")</f>
        <v>1</v>
      </c>
      <c r="I53" s="123">
        <f t="shared" si="125"/>
        <v>20</v>
      </c>
      <c r="J53" s="124">
        <f t="shared" si="125"/>
        <v>10</v>
      </c>
      <c r="K53" s="124">
        <f t="shared" si="125"/>
        <v>11</v>
      </c>
      <c r="L53" s="124">
        <f t="shared" si="125"/>
        <v>19</v>
      </c>
      <c r="M53" s="124">
        <f t="shared" si="125"/>
        <v>7</v>
      </c>
      <c r="N53" s="124">
        <f t="shared" si="125"/>
        <v>5</v>
      </c>
      <c r="O53" s="124">
        <f t="shared" si="125"/>
        <v>11</v>
      </c>
      <c r="P53" s="124">
        <f t="shared" si="125"/>
        <v>8</v>
      </c>
      <c r="Q53" s="124">
        <f t="shared" si="125"/>
        <v>8</v>
      </c>
      <c r="R53" s="124">
        <f t="shared" si="125"/>
        <v>14</v>
      </c>
      <c r="S53" s="124">
        <f t="shared" si="125"/>
        <v>16</v>
      </c>
      <c r="T53" s="125">
        <f t="shared" si="125"/>
        <v>5</v>
      </c>
      <c r="U53" s="126"/>
      <c r="V53" s="127"/>
      <c r="W53" s="128"/>
      <c r="X53" s="129">
        <f t="shared" ref="X53:AI53" si="126">COUNTIF(X3:X52,"&gt;0")</f>
        <v>13</v>
      </c>
      <c r="Y53" s="124">
        <f t="shared" si="126"/>
        <v>18</v>
      </c>
      <c r="Z53" s="124">
        <f t="shared" si="126"/>
        <v>6</v>
      </c>
      <c r="AA53" s="124">
        <f t="shared" si="126"/>
        <v>11</v>
      </c>
      <c r="AB53" s="124">
        <f t="shared" si="126"/>
        <v>19</v>
      </c>
      <c r="AC53" s="124">
        <f t="shared" si="126"/>
        <v>9</v>
      </c>
      <c r="AD53" s="124">
        <f t="shared" si="126"/>
        <v>7</v>
      </c>
      <c r="AE53" s="124">
        <f t="shared" si="126"/>
        <v>4</v>
      </c>
      <c r="AF53" s="124">
        <f t="shared" si="126"/>
        <v>20</v>
      </c>
      <c r="AG53" s="124">
        <f t="shared" si="126"/>
        <v>15</v>
      </c>
      <c r="AH53" s="124">
        <f t="shared" si="126"/>
        <v>11</v>
      </c>
      <c r="AI53" s="125">
        <f t="shared" si="126"/>
        <v>9</v>
      </c>
      <c r="AJ53" s="126"/>
      <c r="AK53" s="127"/>
      <c r="AL53" s="130"/>
      <c r="AM53" s="126"/>
      <c r="AN53" s="127"/>
      <c r="AO53" s="128"/>
      <c r="AP53" s="129">
        <f t="shared" ref="AP53:BA53" si="127">COUNTIF(AP3:AP52,"&gt;0")</f>
        <v>7</v>
      </c>
      <c r="AQ53" s="124">
        <f t="shared" si="127"/>
        <v>3</v>
      </c>
      <c r="AR53" s="124">
        <f t="shared" si="127"/>
        <v>12</v>
      </c>
      <c r="AS53" s="124">
        <f t="shared" si="127"/>
        <v>7</v>
      </c>
      <c r="AT53" s="124">
        <f t="shared" si="127"/>
        <v>8</v>
      </c>
      <c r="AU53" s="124">
        <f t="shared" si="127"/>
        <v>18</v>
      </c>
      <c r="AV53" s="124">
        <f t="shared" si="127"/>
        <v>4</v>
      </c>
      <c r="AW53" s="124">
        <f t="shared" si="127"/>
        <v>7</v>
      </c>
      <c r="AX53" s="124">
        <f t="shared" si="127"/>
        <v>8</v>
      </c>
      <c r="AY53" s="124">
        <f t="shared" si="127"/>
        <v>15</v>
      </c>
      <c r="AZ53" s="124">
        <f t="shared" si="127"/>
        <v>12</v>
      </c>
      <c r="BA53" s="125">
        <f t="shared" si="127"/>
        <v>17</v>
      </c>
      <c r="BB53" s="123"/>
      <c r="BC53" s="124"/>
      <c r="BD53" s="125"/>
      <c r="BE53" s="131"/>
      <c r="BF53" s="132"/>
      <c r="BG53" s="133"/>
      <c r="BH53" s="134"/>
      <c r="BK53" s="63" t="str">
        <f t="shared" si="106"/>
        <v>#REF!</v>
      </c>
    </row>
    <row r="54" ht="13.5" customHeight="1">
      <c r="A54" s="135"/>
      <c r="B54" s="136" t="s">
        <v>386</v>
      </c>
      <c r="C54" s="136"/>
      <c r="D54" s="136"/>
      <c r="E54" s="137"/>
      <c r="F54" s="137"/>
      <c r="G54" s="137"/>
      <c r="H54" s="138"/>
      <c r="I54" s="139">
        <f>I58-I53+1</f>
        <v>1</v>
      </c>
      <c r="J54" s="140">
        <f>I58-J53+1</f>
        <v>11</v>
      </c>
      <c r="K54" s="140">
        <f>I58-K53+1</f>
        <v>10</v>
      </c>
      <c r="L54" s="140">
        <f>I58-L53+1</f>
        <v>2</v>
      </c>
      <c r="M54" s="140">
        <f>I58-M53+1</f>
        <v>14</v>
      </c>
      <c r="N54" s="140">
        <f>I58-N53+1</f>
        <v>16</v>
      </c>
      <c r="O54" s="140">
        <f>I58-O53+1</f>
        <v>10</v>
      </c>
      <c r="P54" s="140">
        <f>I58-P53+1</f>
        <v>13</v>
      </c>
      <c r="Q54" s="140">
        <f>I58-Q53+1</f>
        <v>13</v>
      </c>
      <c r="R54" s="140">
        <f>I58-R53+1</f>
        <v>7</v>
      </c>
      <c r="S54" s="140">
        <f>I58-S53+1</f>
        <v>5</v>
      </c>
      <c r="T54" s="141">
        <f>I58-T53+1</f>
        <v>16</v>
      </c>
      <c r="U54" s="142"/>
      <c r="V54" s="143"/>
      <c r="W54" s="144"/>
      <c r="X54" s="145">
        <f>I58-X53+1</f>
        <v>8</v>
      </c>
      <c r="Y54" s="140">
        <f>I58-Y53+1</f>
        <v>3</v>
      </c>
      <c r="Z54" s="140">
        <f>I58-Z53+1</f>
        <v>15</v>
      </c>
      <c r="AA54" s="140">
        <f>I58-AA53+1</f>
        <v>10</v>
      </c>
      <c r="AB54" s="140">
        <f>I58-AB53+1</f>
        <v>2</v>
      </c>
      <c r="AC54" s="140">
        <f>I58-AC53+1</f>
        <v>12</v>
      </c>
      <c r="AD54" s="140">
        <f>I58-AD53+1</f>
        <v>14</v>
      </c>
      <c r="AE54" s="140">
        <f>I58-AE53+1</f>
        <v>17</v>
      </c>
      <c r="AF54" s="140">
        <f>I58-AF53+1</f>
        <v>1</v>
      </c>
      <c r="AG54" s="140">
        <f>I58-AG53+1</f>
        <v>6</v>
      </c>
      <c r="AH54" s="140">
        <f>I58-AH53+1</f>
        <v>10</v>
      </c>
      <c r="AI54" s="141">
        <f>I58-AI53+1</f>
        <v>12</v>
      </c>
      <c r="AJ54" s="142"/>
      <c r="AK54" s="143"/>
      <c r="AL54" s="144"/>
      <c r="AM54" s="146"/>
      <c r="AN54" s="143"/>
      <c r="AO54" s="95"/>
      <c r="AP54" s="145">
        <f>I58-AP53+1</f>
        <v>14</v>
      </c>
      <c r="AQ54" s="140">
        <f>I58-AQ53+1</f>
        <v>18</v>
      </c>
      <c r="AR54" s="140">
        <f>I58-AR53+1</f>
        <v>9</v>
      </c>
      <c r="AS54" s="140">
        <f>I58-AS53+1</f>
        <v>14</v>
      </c>
      <c r="AT54" s="140">
        <f>I58-AT53+1</f>
        <v>13</v>
      </c>
      <c r="AU54" s="140">
        <f>I58-AU53+1</f>
        <v>3</v>
      </c>
      <c r="AV54" s="140">
        <f>I58-AV53+1</f>
        <v>17</v>
      </c>
      <c r="AW54" s="140">
        <f>I58-AW53+1</f>
        <v>14</v>
      </c>
      <c r="AX54" s="140">
        <f>I58-AX53+1</f>
        <v>13</v>
      </c>
      <c r="AY54" s="140">
        <f>I58-AY53+1</f>
        <v>6</v>
      </c>
      <c r="AZ54" s="140">
        <f>I58-AZ53+1</f>
        <v>9</v>
      </c>
      <c r="BA54" s="141">
        <f>I58-BA53+1</f>
        <v>4</v>
      </c>
      <c r="BB54" s="139"/>
      <c r="BC54" s="140"/>
      <c r="BD54" s="141"/>
      <c r="BE54" s="147"/>
      <c r="BF54" s="148"/>
      <c r="BG54" s="149"/>
      <c r="BH54" s="150"/>
      <c r="BK54" s="63" t="str">
        <f t="shared" si="106"/>
        <v>#REF!</v>
      </c>
    </row>
    <row r="55" ht="12.75" customHeight="1">
      <c r="BK55" s="63" t="str">
        <f t="shared" si="106"/>
        <v>#REF!</v>
      </c>
    </row>
    <row r="56" ht="27.75" customHeight="1">
      <c r="C56" s="151" t="s">
        <v>387</v>
      </c>
      <c r="D56" s="151"/>
      <c r="E56" s="151"/>
      <c r="F56" s="151"/>
      <c r="G56" s="151"/>
      <c r="H56" s="151"/>
      <c r="I56" s="152"/>
      <c r="J56" s="152"/>
      <c r="K56" s="152"/>
      <c r="L56" s="152"/>
      <c r="M56" s="152"/>
      <c r="N56" s="152"/>
      <c r="O56" s="152"/>
      <c r="P56" s="152"/>
      <c r="Q56" s="152"/>
      <c r="R56" s="152"/>
      <c r="S56" s="152"/>
      <c r="T56" s="152"/>
      <c r="U56" s="152"/>
      <c r="V56" s="152"/>
      <c r="W56" s="152"/>
      <c r="X56" s="152"/>
      <c r="Y56" s="152"/>
      <c r="AA56" s="152"/>
      <c r="AB56" s="152"/>
      <c r="AC56" s="152"/>
      <c r="AD56" s="152"/>
      <c r="AE56" s="152"/>
      <c r="AF56" s="152"/>
      <c r="AG56" s="152"/>
      <c r="AH56" s="152"/>
      <c r="AI56" s="152"/>
      <c r="AJ56" s="152"/>
      <c r="AK56" s="152"/>
      <c r="AL56" s="152"/>
      <c r="AM56" s="152"/>
      <c r="AN56" s="152"/>
      <c r="AO56" s="152"/>
      <c r="AP56" s="152"/>
      <c r="AQ56" s="152"/>
      <c r="AR56" s="153"/>
      <c r="AS56" s="152"/>
      <c r="AT56" s="152"/>
      <c r="AU56" s="152"/>
      <c r="AV56" s="152"/>
      <c r="AW56" s="152"/>
      <c r="AX56" s="152"/>
      <c r="AY56" s="152"/>
      <c r="AZ56" s="152"/>
      <c r="BA56" s="152"/>
      <c r="BB56" s="152"/>
      <c r="BD56" s="152"/>
      <c r="BE56" s="152"/>
      <c r="BF56" s="152"/>
      <c r="BG56" s="152"/>
      <c r="BK56" s="63" t="str">
        <f t="shared" ref="BK56:BK61" si="128">'Команды'!B46</f>
        <v>#REF!</v>
      </c>
    </row>
    <row r="57" ht="12.75" customHeight="1">
      <c r="BK57" s="63" t="str">
        <f t="shared" si="128"/>
        <v>#REF!</v>
      </c>
    </row>
    <row r="58" ht="12.75" customHeight="1">
      <c r="C58" s="154" t="s">
        <v>388</v>
      </c>
      <c r="D58" s="154"/>
      <c r="E58" s="154"/>
      <c r="F58" s="154"/>
      <c r="G58" s="154"/>
      <c r="H58" s="154"/>
      <c r="I58" s="63">
        <f>COUNTA(B3:B52)</f>
        <v>20</v>
      </c>
      <c r="BK58" s="63" t="str">
        <f t="shared" si="128"/>
        <v>#REF!</v>
      </c>
    </row>
    <row r="59" ht="12.75" customHeight="1">
      <c r="BK59" s="63" t="str">
        <f t="shared" si="128"/>
        <v>#REF!</v>
      </c>
    </row>
    <row r="60" ht="15.75" customHeight="1">
      <c r="H60" s="155" t="s">
        <v>389</v>
      </c>
      <c r="I60" s="81"/>
      <c r="P60" s="81"/>
      <c r="BK60" s="63" t="str">
        <f t="shared" si="128"/>
        <v>#REF!</v>
      </c>
    </row>
    <row r="61" ht="15.75" customHeight="1">
      <c r="H61" s="156" t="s">
        <v>390</v>
      </c>
      <c r="I61" s="81"/>
      <c r="P61" s="81"/>
      <c r="BK61" s="63" t="str">
        <f t="shared" si="128"/>
        <v>#REF!</v>
      </c>
    </row>
    <row r="62" ht="15.75" customHeight="1">
      <c r="H62" s="157" t="s">
        <v>391</v>
      </c>
      <c r="I62" s="81"/>
      <c r="O62" s="81"/>
      <c r="P62" s="81"/>
    </row>
    <row r="63" ht="12.75" customHeight="1">
      <c r="P63" s="81"/>
      <c r="AA63" s="158"/>
    </row>
    <row r="64" ht="12.75" hidden="1" customHeight="1">
      <c r="B64" s="159" t="str">
        <f t="shared" ref="B64:B114" si="129">CONCATENATE('Спорные ответы'!A2," ",'Спорные ответы'!B2)</f>
        <v>#REF!</v>
      </c>
      <c r="BK64" s="63" t="str">
        <f t="shared" ref="BK64:BK72" si="130">'Команды'!B43</f>
        <v>#REF!</v>
      </c>
    </row>
    <row r="65" ht="12.75" hidden="1" customHeight="1">
      <c r="B65" s="159" t="str">
        <f t="shared" si="129"/>
        <v>#REF!</v>
      </c>
      <c r="BK65" s="63" t="str">
        <f t="shared" si="130"/>
        <v>#REF!</v>
      </c>
    </row>
    <row r="66" ht="12.75" hidden="1" customHeight="1">
      <c r="B66" s="159" t="str">
        <f t="shared" si="129"/>
        <v>#REF!</v>
      </c>
      <c r="BK66" s="63" t="str">
        <f t="shared" si="130"/>
        <v>#REF!</v>
      </c>
    </row>
    <row r="67" ht="12.75" hidden="1" customHeight="1">
      <c r="B67" s="159" t="str">
        <f t="shared" si="129"/>
        <v>#REF!</v>
      </c>
      <c r="BK67" s="63" t="str">
        <f t="shared" si="130"/>
        <v>#REF!</v>
      </c>
    </row>
    <row r="68" ht="12.75" hidden="1" customHeight="1">
      <c r="B68" s="159" t="str">
        <f t="shared" si="129"/>
        <v>#REF!</v>
      </c>
      <c r="BK68" s="63" t="str">
        <f t="shared" si="130"/>
        <v>#REF!</v>
      </c>
    </row>
    <row r="69" ht="12.75" hidden="1" customHeight="1">
      <c r="B69" s="159" t="str">
        <f t="shared" si="129"/>
        <v>#REF!</v>
      </c>
      <c r="BK69" s="63" t="str">
        <f t="shared" si="130"/>
        <v>#REF!</v>
      </c>
    </row>
    <row r="70" ht="12.75" hidden="1" customHeight="1">
      <c r="B70" s="159" t="str">
        <f t="shared" si="129"/>
        <v>#REF!</v>
      </c>
      <c r="BK70" s="63" t="str">
        <f t="shared" si="130"/>
        <v>#REF!</v>
      </c>
    </row>
    <row r="71" ht="12.75" hidden="1" customHeight="1">
      <c r="B71" s="159" t="str">
        <f t="shared" si="129"/>
        <v>#REF!</v>
      </c>
      <c r="BK71" s="63" t="str">
        <f t="shared" si="130"/>
        <v>#REF!</v>
      </c>
    </row>
    <row r="72" ht="12.75" hidden="1" customHeight="1">
      <c r="B72" s="159" t="str">
        <f t="shared" si="129"/>
        <v>#REF!</v>
      </c>
      <c r="BK72" s="63" t="str">
        <f t="shared" si="130"/>
        <v>#REF!</v>
      </c>
    </row>
    <row r="73" ht="12.75" hidden="1" customHeight="1">
      <c r="B73" s="159" t="str">
        <f t="shared" si="129"/>
        <v>#REF!</v>
      </c>
    </row>
    <row r="74" ht="12.75" hidden="1" customHeight="1">
      <c r="B74" s="159" t="str">
        <f t="shared" si="129"/>
        <v>#REF!</v>
      </c>
    </row>
    <row r="75" ht="12.75" hidden="1" customHeight="1">
      <c r="B75" s="159" t="str">
        <f t="shared" si="129"/>
        <v>#REF!</v>
      </c>
    </row>
    <row r="76" ht="12.75" hidden="1" customHeight="1">
      <c r="B76" s="159" t="str">
        <f t="shared" si="129"/>
        <v>#REF!</v>
      </c>
    </row>
    <row r="77" ht="12.75" hidden="1" customHeight="1">
      <c r="B77" s="159" t="str">
        <f t="shared" si="129"/>
        <v>#REF!</v>
      </c>
    </row>
    <row r="78" ht="12.75" hidden="1" customHeight="1">
      <c r="B78" s="159" t="str">
        <f t="shared" si="129"/>
        <v>#REF!</v>
      </c>
      <c r="O78" s="158"/>
    </row>
    <row r="79" ht="12.75" hidden="1" customHeight="1">
      <c r="B79" s="159" t="str">
        <f t="shared" si="129"/>
        <v>#REF!</v>
      </c>
    </row>
    <row r="80" ht="12.75" hidden="1" customHeight="1">
      <c r="B80" s="159" t="str">
        <f t="shared" si="129"/>
        <v>#REF!</v>
      </c>
    </row>
    <row r="81" ht="12.75" hidden="1" customHeight="1">
      <c r="B81" s="159" t="str">
        <f t="shared" si="129"/>
        <v>#REF!</v>
      </c>
    </row>
    <row r="82" ht="12.75" hidden="1" customHeight="1">
      <c r="B82" s="159" t="str">
        <f t="shared" si="129"/>
        <v>#REF!</v>
      </c>
    </row>
    <row r="83" ht="12.75" hidden="1" customHeight="1">
      <c r="B83" s="159" t="str">
        <f t="shared" si="129"/>
        <v>#REF!</v>
      </c>
    </row>
    <row r="84" ht="12.75" hidden="1" customHeight="1">
      <c r="B84" s="159" t="str">
        <f t="shared" si="129"/>
        <v>#REF!</v>
      </c>
    </row>
    <row r="85" ht="12.75" hidden="1" customHeight="1">
      <c r="B85" s="159" t="str">
        <f t="shared" si="129"/>
        <v>#REF!</v>
      </c>
    </row>
    <row r="86" ht="12.75" hidden="1" customHeight="1">
      <c r="B86" s="159" t="str">
        <f t="shared" si="129"/>
        <v>#REF!</v>
      </c>
    </row>
    <row r="87" ht="12.75" hidden="1" customHeight="1">
      <c r="B87" s="159" t="str">
        <f t="shared" si="129"/>
        <v>#REF!</v>
      </c>
    </row>
    <row r="88" ht="12.75" hidden="1" customHeight="1">
      <c r="B88" s="159" t="str">
        <f t="shared" si="129"/>
        <v>#REF!</v>
      </c>
    </row>
    <row r="89" ht="12.75" hidden="1" customHeight="1">
      <c r="B89" s="159" t="str">
        <f t="shared" si="129"/>
        <v>#REF!</v>
      </c>
    </row>
    <row r="90" ht="12.75" hidden="1" customHeight="1">
      <c r="B90" s="159" t="str">
        <f t="shared" si="129"/>
        <v>#REF!</v>
      </c>
    </row>
    <row r="91" ht="12.75" hidden="1" customHeight="1">
      <c r="B91" s="159" t="str">
        <f t="shared" si="129"/>
        <v>#REF!</v>
      </c>
    </row>
    <row r="92" ht="12.75" hidden="1" customHeight="1">
      <c r="B92" s="159" t="str">
        <f t="shared" si="129"/>
        <v>#REF!</v>
      </c>
    </row>
    <row r="93" ht="12.75" hidden="1" customHeight="1">
      <c r="B93" s="159" t="str">
        <f t="shared" si="129"/>
        <v>#REF!</v>
      </c>
    </row>
    <row r="94" ht="12.75" hidden="1" customHeight="1">
      <c r="B94" s="159" t="str">
        <f t="shared" si="129"/>
        <v>#REF!</v>
      </c>
    </row>
    <row r="95" ht="12.75" hidden="1" customHeight="1">
      <c r="B95" s="159" t="str">
        <f t="shared" si="129"/>
        <v>#REF!</v>
      </c>
    </row>
    <row r="96" ht="12.75" hidden="1" customHeight="1">
      <c r="B96" s="159" t="str">
        <f t="shared" si="129"/>
        <v>#REF!</v>
      </c>
    </row>
    <row r="97" ht="12.75" hidden="1" customHeight="1">
      <c r="B97" s="159" t="str">
        <f t="shared" si="129"/>
        <v>#REF!</v>
      </c>
    </row>
    <row r="98" ht="12.75" hidden="1" customHeight="1">
      <c r="B98" s="159" t="str">
        <f t="shared" si="129"/>
        <v>#REF!</v>
      </c>
    </row>
    <row r="99" ht="12.75" hidden="1" customHeight="1">
      <c r="B99" s="159" t="str">
        <f t="shared" si="129"/>
        <v>#REF!</v>
      </c>
    </row>
    <row r="100" ht="12.75" hidden="1" customHeight="1">
      <c r="B100" s="159" t="str">
        <f t="shared" si="129"/>
        <v>#REF!</v>
      </c>
    </row>
    <row r="101" ht="12.75" hidden="1" customHeight="1">
      <c r="B101" s="159" t="str">
        <f t="shared" si="129"/>
        <v>#REF!</v>
      </c>
    </row>
    <row r="102" ht="12.75" hidden="1" customHeight="1">
      <c r="B102" s="159" t="str">
        <f t="shared" si="129"/>
        <v>#REF!</v>
      </c>
    </row>
    <row r="103" ht="12.75" hidden="1" customHeight="1">
      <c r="B103" s="159" t="str">
        <f t="shared" si="129"/>
        <v>#REF!</v>
      </c>
    </row>
    <row r="104" ht="12.75" hidden="1" customHeight="1">
      <c r="B104" s="159" t="str">
        <f t="shared" si="129"/>
        <v>#REF!</v>
      </c>
    </row>
    <row r="105" ht="12.75" hidden="1" customHeight="1">
      <c r="B105" s="159" t="str">
        <f t="shared" si="129"/>
        <v>#REF!</v>
      </c>
    </row>
    <row r="106" ht="12.75" hidden="1" customHeight="1">
      <c r="B106" s="159" t="str">
        <f t="shared" si="129"/>
        <v>#REF!</v>
      </c>
    </row>
    <row r="107" ht="12.75" hidden="1" customHeight="1">
      <c r="B107" s="159" t="str">
        <f t="shared" si="129"/>
        <v>#REF!</v>
      </c>
    </row>
    <row r="108" ht="12.75" hidden="1" customHeight="1">
      <c r="B108" s="159" t="str">
        <f t="shared" si="129"/>
        <v>#REF!</v>
      </c>
    </row>
    <row r="109" ht="12.75" hidden="1" customHeight="1">
      <c r="B109" s="159" t="str">
        <f t="shared" si="129"/>
        <v>#REF!</v>
      </c>
    </row>
    <row r="110" ht="12.75" hidden="1" customHeight="1">
      <c r="B110" s="159" t="str">
        <f t="shared" si="129"/>
        <v>#REF!</v>
      </c>
    </row>
    <row r="111" ht="12.75" hidden="1" customHeight="1">
      <c r="B111" s="159" t="str">
        <f t="shared" si="129"/>
        <v>#REF!</v>
      </c>
    </row>
    <row r="112" ht="12.75" hidden="1" customHeight="1">
      <c r="B112" s="159" t="str">
        <f t="shared" si="129"/>
        <v>#REF!</v>
      </c>
    </row>
    <row r="113" ht="12.75" hidden="1" customHeight="1">
      <c r="B113" s="159" t="str">
        <f t="shared" si="129"/>
        <v>#REF!</v>
      </c>
    </row>
    <row r="114" ht="12.75" hidden="1" customHeight="1">
      <c r="B114" s="159" t="str">
        <f t="shared" si="129"/>
        <v>#REF!</v>
      </c>
    </row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10">
    <mergeCell ref="BB1:BD1"/>
    <mergeCell ref="BE1:BG1"/>
    <mergeCell ref="BI2:BJ2"/>
    <mergeCell ref="B1:E1"/>
    <mergeCell ref="I1:T1"/>
    <mergeCell ref="U1:W1"/>
    <mergeCell ref="X1:AI1"/>
    <mergeCell ref="AJ1:AL1"/>
    <mergeCell ref="AM1:AO1"/>
    <mergeCell ref="AP1:BA1"/>
  </mergeCells>
  <conditionalFormatting sqref="B3:B52">
    <cfRule type="expression" dxfId="3" priority="1">
      <formula>(B2="")</formula>
    </cfRule>
  </conditionalFormatting>
  <conditionalFormatting sqref="I2:T2 I53:T54 H2:H54">
    <cfRule type="expression" dxfId="4" priority="2">
      <formula>(I$53=0)</formula>
    </cfRule>
  </conditionalFormatting>
  <conditionalFormatting sqref="I2:T2 I53:T54 H2:H54">
    <cfRule type="expression" dxfId="4" priority="3">
      <formula>(I$53=$I$58)</formula>
    </cfRule>
  </conditionalFormatting>
  <conditionalFormatting sqref="X53:AI54 X2:AI2 AP2:BA2 AP53:BA54">
    <cfRule type="expression" dxfId="4" priority="4">
      <formula>(X$53=0)</formula>
    </cfRule>
  </conditionalFormatting>
  <conditionalFormatting sqref="X53:AI54 X2:AI2 AP2:BA2 AP53:BA54">
    <cfRule type="expression" dxfId="4" priority="5">
      <formula>(X$53=$I$58)</formula>
    </cfRule>
  </conditionalFormatting>
  <conditionalFormatting sqref="I3:T52 X3:AI52 AP3:BA52">
    <cfRule type="expression" dxfId="5" priority="6">
      <formula>AND(I3=1,MATCH(CONCATENATE(#REF!," ",$B3),$B$64:$B$114,0)&lt;&gt;"#N/A")</formula>
    </cfRule>
  </conditionalFormatting>
  <conditionalFormatting sqref="I3:T52 X3:AI52 AP3:BA52">
    <cfRule type="expression" dxfId="4" priority="7">
      <formula>(I$53=0)</formula>
    </cfRule>
  </conditionalFormatting>
  <conditionalFormatting sqref="I3:T52 X3:AI52 AP3:BA52">
    <cfRule type="expression" dxfId="4" priority="8">
      <formula>(I$53=$I$58)</formula>
    </cfRule>
  </conditionalFormatting>
  <dataValidations>
    <dataValidation type="list" allowBlank="1" showInputMessage="1" showErrorMessage="1" prompt=" - Выберите команду из списка" sqref="B26:B52">
      <formula1>Teams</formula1>
    </dataValidation>
    <dataValidation type="decimal" operator="equal" allowBlank="1" showInputMessage="1" showErrorMessage="1" prompt=" - " sqref="H3:T52 X3:AI52 AP3:BA52">
      <formula1>1.0</formula1>
    </dataValidation>
  </dataValidations>
  <printOptions/>
  <pageMargins bottom="0.75" footer="0.0" header="0.0" left="0.7" right="0.7" top="0.75"/>
  <pageSetup orientation="landscape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20.71"/>
    <col customWidth="1" min="3" max="3" width="9.14"/>
    <col customWidth="1" min="4" max="6" width="8.0"/>
    <col customWidth="1" min="7" max="7" width="10.0"/>
    <col customWidth="1" min="8" max="26" width="8.0"/>
  </cols>
  <sheetData>
    <row r="1" ht="15.0" customHeight="1">
      <c r="A1" s="2" t="s">
        <v>1</v>
      </c>
      <c r="B1" s="2" t="s">
        <v>3</v>
      </c>
      <c r="C1" s="5" t="s">
        <v>4</v>
      </c>
      <c r="D1" s="2" t="s">
        <v>8</v>
      </c>
      <c r="F1" s="9" t="s">
        <v>9</v>
      </c>
      <c r="G1" s="10"/>
      <c r="H1" s="10"/>
      <c r="I1" s="10"/>
      <c r="J1" s="14"/>
      <c r="K1" s="17"/>
      <c r="L1" s="17"/>
      <c r="M1" s="17"/>
      <c r="N1" s="17"/>
      <c r="O1" s="17"/>
      <c r="P1" s="17"/>
      <c r="Q1" s="17"/>
      <c r="R1" s="17"/>
      <c r="S1" s="17"/>
    </row>
    <row r="2" ht="12.75" customHeight="1">
      <c r="A2" s="18" t="str">
        <f t="array" ref="A2">INDEX('Таблица'!$C$3:$BI$52,MATCH(LARGE('Таблица'!$BI$3:$BI$52,ROW(A2)-1),'Таблица'!$BI$3:$BI$52,0),57)</f>
        <v>1</v>
      </c>
      <c r="B2" s="21" t="str">
        <f t="array" ref="B2">INDEX('Таблица'!$B$3:$BI$52,MATCH(LARGE('Таблица'!$BI$3:$BI$52,ROW(B2)-1),'Таблица'!$BI$3:$BI$52,0),1)</f>
        <v>Н.И.Ш.А.</v>
      </c>
      <c r="C2" s="24">
        <f t="array" ref="C2">INDEX('Таблица'!$C$3:$BI$52,MATCH(LARGE('Таблица'!$BI$3:$BI$52,ROW(C2)-1),'Таблица'!$BI$3:$BI$52,0),55)</f>
        <v>34.0336</v>
      </c>
      <c r="D2" s="24">
        <f t="array" ref="D2">INDEX('Таблица'!$C$3:$BI$52,MATCH(LARGE('Таблица'!$BI$3:$BI$52,ROW(D2)-1),'Таблица'!$BI$3:$BI$52,0),56)</f>
        <v>336</v>
      </c>
      <c r="F2" s="27"/>
      <c r="J2" s="28"/>
    </row>
    <row r="3" ht="12.75" customHeight="1">
      <c r="A3" s="18" t="str">
        <f t="array" ref="A3">INDEX('Таблица'!$C$3:$BI$52,MATCH(LARGE('Таблица'!$BI$3:$BI$52,ROW(A3)-1),'Таблица'!$BI$3:$BI$52,0),57)</f>
        <v>2</v>
      </c>
      <c r="B3" s="21" t="str">
        <f t="array" ref="B3">INDEX('Таблица'!$B$3:$BI$52,MATCH(LARGE('Таблица'!$BI$3:$BI$52,ROW(B3)-1),'Таблица'!$BI$3:$BI$52,0),1)</f>
        <v>Квартет</v>
      </c>
      <c r="C3" s="24">
        <f t="array" ref="C3">INDEX('Таблица'!$C$3:$BI$52,MATCH(LARGE('Таблица'!$BI$3:$BI$52,ROW(C3)-1),'Таблица'!$BI$3:$BI$52,0),55)</f>
        <v>27.023</v>
      </c>
      <c r="D3" s="24">
        <f t="array" ref="D3">INDEX('Таблица'!$C$3:$BI$52,MATCH(LARGE('Таблица'!$BI$3:$BI$52,ROW(D3)-1),'Таблица'!$BI$3:$BI$52,0),56)</f>
        <v>230</v>
      </c>
      <c r="F3" s="27"/>
      <c r="J3" s="28"/>
    </row>
    <row r="4" ht="12.75" customHeight="1">
      <c r="A4" s="18" t="str">
        <f t="array" ref="A4">INDEX('Таблица'!$C$3:$BI$52,MATCH(LARGE('Таблица'!$BI$3:$BI$52,ROW(A4)-1),'Таблица'!$BI$3:$BI$52,0),57)</f>
        <v>3</v>
      </c>
      <c r="B4" s="21" t="str">
        <f t="array" ref="B4">INDEX('Таблица'!$B$3:$BI$52,MATCH(LARGE('Таблица'!$BI$3:$BI$52,ROW(B4)-1),'Таблица'!$BI$3:$BI$52,0),1)</f>
        <v>Чем не пионы?</v>
      </c>
      <c r="C4" s="24">
        <f t="array" ref="C4">INDEX('Таблица'!$C$3:$BI$52,MATCH(LARGE('Таблица'!$BI$3:$BI$52,ROW(C4)-1),'Таблица'!$BI$3:$BI$52,0),55)</f>
        <v>26.0224</v>
      </c>
      <c r="D4" s="24">
        <f t="array" ref="D4">INDEX('Таблица'!$C$3:$BI$52,MATCH(LARGE('Таблица'!$BI$3:$BI$52,ROW(D4)-1),'Таблица'!$BI$3:$BI$52,0),56)</f>
        <v>224</v>
      </c>
      <c r="F4" s="27"/>
      <c r="J4" s="28"/>
    </row>
    <row r="5" ht="12.75" customHeight="1">
      <c r="A5" s="18" t="str">
        <f t="array" ref="A5">INDEX('Таблица'!$C$3:$BI$52,MATCH(LARGE('Таблица'!$BI$3:$BI$52,ROW(A5)-1),'Таблица'!$BI$3:$BI$52,0),57)</f>
        <v>4</v>
      </c>
      <c r="B5" s="21" t="str">
        <f t="array" ref="B5">INDEX('Таблица'!$B$3:$BI$52,MATCH(LARGE('Таблица'!$BI$3:$BI$52,ROW(B5)-1),'Таблица'!$BI$3:$BI$52,0),1)</f>
        <v>X-promt</v>
      </c>
      <c r="C5" s="24">
        <f t="array" ref="C5">INDEX('Таблица'!$C$3:$BI$52,MATCH(LARGE('Таблица'!$BI$3:$BI$52,ROW(C5)-1),'Таблица'!$BI$3:$BI$52,0),55)</f>
        <v>25.0208</v>
      </c>
      <c r="D5" s="24">
        <f t="array" ref="D5">INDEX('Таблица'!$C$3:$BI$52,MATCH(LARGE('Таблица'!$BI$3:$BI$52,ROW(D5)-1),'Таблица'!$BI$3:$BI$52,0),56)</f>
        <v>208</v>
      </c>
      <c r="F5" s="43"/>
      <c r="G5" s="44"/>
      <c r="H5" s="44"/>
      <c r="I5" s="44"/>
      <c r="J5" s="46"/>
    </row>
    <row r="6" ht="12.75" customHeight="1">
      <c r="A6" s="18" t="str">
        <f t="array" ref="A6">INDEX('Таблица'!$C$3:$BI$52,MATCH(LARGE('Таблица'!$BI$3:$BI$52,ROW(A6)-1),'Таблица'!$BI$3:$BI$52,0),57)</f>
        <v>5</v>
      </c>
      <c r="B6" s="21" t="str">
        <f t="array" ref="B6">INDEX('Таблица'!$B$3:$BI$52,MATCH(LARGE('Таблица'!$BI$3:$BI$52,ROW(B6)-1),'Таблица'!$BI$3:$BI$52,0),1)</f>
        <v>Мы не пьём!</v>
      </c>
      <c r="C6" s="24">
        <f t="array" ref="C6">INDEX('Таблица'!$C$3:$BI$52,MATCH(LARGE('Таблица'!$BI$3:$BI$52,ROW(C6)-1),'Таблица'!$BI$3:$BI$52,0),55)</f>
        <v>25.0204</v>
      </c>
      <c r="D6" s="24">
        <f t="array" ref="D6">INDEX('Таблица'!$C$3:$BI$52,MATCH(LARGE('Таблица'!$BI$3:$BI$52,ROW(D6)-1),'Таблица'!$BI$3:$BI$52,0),56)</f>
        <v>204</v>
      </c>
      <c r="F6" s="53"/>
      <c r="G6" s="53"/>
      <c r="H6" s="53"/>
      <c r="I6" s="53"/>
      <c r="J6" s="53"/>
    </row>
    <row r="7" ht="12.75" customHeight="1">
      <c r="A7" s="18" t="str">
        <f t="array" ref="A7">INDEX('Таблица'!$C$3:$BI$52,MATCH(LARGE('Таблица'!$BI$3:$BI$52,ROW(A7)-1),'Таблица'!$BI$3:$BI$52,0),57)</f>
        <v>6</v>
      </c>
      <c r="B7" s="21" t="str">
        <f t="array" ref="B7">INDEX('Таблица'!$B$3:$BI$52,MATCH(LARGE('Таблица'!$BI$3:$BI$52,ROW(B7)-1),'Таблица'!$BI$3:$BI$52,0),1)</f>
        <v>E=mc^2</v>
      </c>
      <c r="C7" s="24">
        <f t="array" ref="C7">INDEX('Таблица'!$C$3:$BI$52,MATCH(LARGE('Таблица'!$BI$3:$BI$52,ROW(C7)-1),'Таблица'!$BI$3:$BI$52,0),55)</f>
        <v>24.0207</v>
      </c>
      <c r="D7" s="24">
        <f t="array" ref="D7">INDEX('Таблица'!$C$3:$BI$52,MATCH(LARGE('Таблица'!$BI$3:$BI$52,ROW(D7)-1),'Таблица'!$BI$3:$BI$52,0),56)</f>
        <v>207</v>
      </c>
      <c r="F7" s="53"/>
      <c r="G7" s="53"/>
      <c r="H7" s="53"/>
      <c r="I7" s="53"/>
      <c r="J7" s="53"/>
    </row>
    <row r="8" ht="12.75" customHeight="1">
      <c r="A8" s="18" t="str">
        <f t="array" ref="A8">INDEX('Таблица'!$C$3:$BI$52,MATCH(LARGE('Таблица'!$BI$3:$BI$52,ROW(A8)-1),'Таблица'!$BI$3:$BI$52,0),57)</f>
        <v>7</v>
      </c>
      <c r="B8" s="21" t="str">
        <f t="array" ref="B8">INDEX('Таблица'!$B$3:$BI$52,MATCH(LARGE('Таблица'!$BI$3:$BI$52,ROW(B8)-1),'Таблица'!$BI$3:$BI$52,0),1)</f>
        <v>Арокс и Штёр</v>
      </c>
      <c r="C8" s="24">
        <f t="array" ref="C8">INDEX('Таблица'!$C$3:$BI$52,MATCH(LARGE('Таблица'!$BI$3:$BI$52,ROW(C8)-1),'Таблица'!$BI$3:$BI$52,0),55)</f>
        <v>24.0205</v>
      </c>
      <c r="D8" s="24">
        <f t="array" ref="D8">INDEX('Таблица'!$C$3:$BI$52,MATCH(LARGE('Таблица'!$BI$3:$BI$52,ROW(D8)-1),'Таблица'!$BI$3:$BI$52,0),56)</f>
        <v>205</v>
      </c>
      <c r="F8" s="53"/>
      <c r="G8" s="53"/>
      <c r="H8" s="53"/>
      <c r="I8" s="53"/>
      <c r="J8" s="53"/>
    </row>
    <row r="9" ht="12.75" customHeight="1">
      <c r="A9" s="18" t="str">
        <f t="array" ref="A9">INDEX('Таблица'!$C$3:$BI$52,MATCH(LARGE('Таблица'!$BI$3:$BI$52,ROW(A9)-1),'Таблица'!$BI$3:$BI$52,0),57)</f>
        <v>8</v>
      </c>
      <c r="B9" s="21" t="str">
        <f t="array" ref="B9">INDEX('Таблица'!$B$3:$BI$52,MATCH(LARGE('Таблица'!$BI$3:$BI$52,ROW(B9)-1),'Таблица'!$BI$3:$BI$52,0),1)</f>
        <v>Non-Sense</v>
      </c>
      <c r="C9" s="24">
        <f t="array" ref="C9">INDEX('Таблица'!$C$3:$BI$52,MATCH(LARGE('Таблица'!$BI$3:$BI$52,ROW(C9)-1),'Таблица'!$BI$3:$BI$52,0),55)</f>
        <v>23.0193</v>
      </c>
      <c r="D9" s="24">
        <f t="array" ref="D9">INDEX('Таблица'!$C$3:$BI$52,MATCH(LARGE('Таблица'!$BI$3:$BI$52,ROW(D9)-1),'Таблица'!$BI$3:$BI$52,0),56)</f>
        <v>193</v>
      </c>
      <c r="F9" s="53"/>
      <c r="G9" s="53"/>
      <c r="H9" s="53"/>
      <c r="I9" s="53"/>
      <c r="J9" s="53"/>
    </row>
    <row r="10" ht="12.75" customHeight="1">
      <c r="A10" s="18" t="str">
        <f t="array" ref="A10">INDEX('Таблица'!$C$3:$BI$52,MATCH(LARGE('Таблица'!$BI$3:$BI$52,ROW(A10)-1),'Таблица'!$BI$3:$BI$52,0),57)</f>
        <v>9</v>
      </c>
      <c r="B10" s="21" t="str">
        <f t="array" ref="B10">INDEX('Таблица'!$B$3:$BI$52,MATCH(LARGE('Таблица'!$BI$3:$BI$52,ROW(B10)-1),'Таблица'!$BI$3:$BI$52,0),1)</f>
        <v>Центровые</v>
      </c>
      <c r="C10" s="24">
        <f t="array" ref="C10">INDEX('Таблица'!$C$3:$BI$52,MATCH(LARGE('Таблица'!$BI$3:$BI$52,ROW(C10)-1),'Таблица'!$BI$3:$BI$52,0),55)</f>
        <v>22.0174</v>
      </c>
      <c r="D10" s="24">
        <f t="array" ref="D10">INDEX('Таблица'!$C$3:$BI$52,MATCH(LARGE('Таблица'!$BI$3:$BI$52,ROW(D10)-1),'Таблица'!$BI$3:$BI$52,0),56)</f>
        <v>174</v>
      </c>
      <c r="F10" s="53"/>
      <c r="G10" s="53"/>
      <c r="H10" s="53"/>
      <c r="I10" s="53"/>
      <c r="J10" s="53"/>
    </row>
    <row r="11" ht="12.75" customHeight="1">
      <c r="A11" s="18" t="str">
        <f t="array" ref="A11">INDEX('Таблица'!$C$3:$BI$52,MATCH(LARGE('Таблица'!$BI$3:$BI$52,ROW(A11)-1),'Таблица'!$BI$3:$BI$52,0),57)</f>
        <v>10</v>
      </c>
      <c r="B11" s="21" t="str">
        <f t="array" ref="B11">INDEX('Таблица'!$B$3:$BI$52,MATCH(LARGE('Таблица'!$BI$3:$BI$52,ROW(B11)-1),'Таблица'!$BI$3:$BI$52,0),1)</f>
        <v>КДК</v>
      </c>
      <c r="C11" s="24">
        <f t="array" ref="C11">INDEX('Таблица'!$C$3:$BI$52,MATCH(LARGE('Таблица'!$BI$3:$BI$52,ROW(C11)-1),'Таблица'!$BI$3:$BI$52,0),55)</f>
        <v>21.0155</v>
      </c>
      <c r="D11" s="24">
        <f t="array" ref="D11">INDEX('Таблица'!$C$3:$BI$52,MATCH(LARGE('Таблица'!$BI$3:$BI$52,ROW(D11)-1),'Таблица'!$BI$3:$BI$52,0),56)</f>
        <v>155</v>
      </c>
      <c r="F11" s="53"/>
      <c r="G11" s="53"/>
      <c r="H11" s="53"/>
      <c r="I11" s="53"/>
      <c r="J11" s="53"/>
    </row>
    <row r="12" ht="12.75" customHeight="1">
      <c r="A12" s="18" t="str">
        <f t="array" ref="A12">INDEX('Таблица'!$C$3:$BI$52,MATCH(LARGE('Таблица'!$BI$3:$BI$52,ROW(A12)-1),'Таблица'!$BI$3:$BI$52,0),57)</f>
        <v>11</v>
      </c>
      <c r="B12" s="21" t="str">
        <f t="array" ref="B12">INDEX('Таблица'!$B$3:$BI$52,MATCH(LARGE('Таблица'!$BI$3:$BI$52,ROW(B12)-1),'Таблица'!$BI$3:$BI$52,0),1)</f>
        <v>FIT</v>
      </c>
      <c r="C12" s="24">
        <f t="array" ref="C12">INDEX('Таблица'!$C$3:$BI$52,MATCH(LARGE('Таблица'!$BI$3:$BI$52,ROW(C12)-1),'Таблица'!$BI$3:$BI$52,0),55)</f>
        <v>19.0145</v>
      </c>
      <c r="D12" s="24">
        <f t="array" ref="D12">INDEX('Таблица'!$C$3:$BI$52,MATCH(LARGE('Таблица'!$BI$3:$BI$52,ROW(D12)-1),'Таблица'!$BI$3:$BI$52,0),56)</f>
        <v>145</v>
      </c>
      <c r="F12" s="53"/>
      <c r="G12" s="53"/>
      <c r="H12" s="53"/>
      <c r="I12" s="53"/>
      <c r="J12" s="53"/>
    </row>
    <row r="13" ht="12.75" customHeight="1">
      <c r="A13" s="18" t="str">
        <f t="array" ref="A13">INDEX('Таблица'!$C$3:$BI$52,MATCH(LARGE('Таблица'!$BI$3:$BI$52,ROW(A13)-1),'Таблица'!$BI$3:$BI$52,0),57)</f>
        <v>12</v>
      </c>
      <c r="B13" s="21" t="str">
        <f t="array" ref="B13">INDEX('Таблица'!$B$3:$BI$52,MATCH(LARGE('Таблица'!$BI$3:$BI$52,ROW(B13)-1),'Таблица'!$BI$3:$BI$52,0),1)</f>
        <v>ТЧО</v>
      </c>
      <c r="C13" s="24">
        <f t="array" ref="C13">INDEX('Таблица'!$C$3:$BI$52,MATCH(LARGE('Таблица'!$BI$3:$BI$52,ROW(C13)-1),'Таблица'!$BI$3:$BI$52,0),55)</f>
        <v>19.0128</v>
      </c>
      <c r="D13" s="24">
        <f t="array" ref="D13">INDEX('Таблица'!$C$3:$BI$52,MATCH(LARGE('Таблица'!$BI$3:$BI$52,ROW(D13)-1),'Таблица'!$BI$3:$BI$52,0),56)</f>
        <v>128</v>
      </c>
      <c r="F13" s="53"/>
      <c r="G13" s="53"/>
      <c r="H13" s="53"/>
      <c r="I13" s="53"/>
      <c r="J13" s="53"/>
    </row>
    <row r="14" ht="12.75" customHeight="1">
      <c r="A14" s="18" t="str">
        <f t="array" ref="A14">INDEX('Таблица'!$C$3:$BI$52,MATCH(LARGE('Таблица'!$BI$3:$BI$52,ROW(A14)-1),'Таблица'!$BI$3:$BI$52,0),57)</f>
        <v>13</v>
      </c>
      <c r="B14" s="21" t="str">
        <f t="array" ref="B14">INDEX('Таблица'!$B$3:$BI$52,MATCH(LARGE('Таблица'!$BI$3:$BI$52,ROW(B14)-1),'Таблица'!$BI$3:$BI$52,0),1)</f>
        <v>Сальвадор вДали</v>
      </c>
      <c r="C14" s="24">
        <f t="array" ref="C14">INDEX('Таблица'!$C$3:$BI$52,MATCH(LARGE('Таблица'!$BI$3:$BI$52,ROW(C14)-1),'Таблица'!$BI$3:$BI$52,0),55)</f>
        <v>18.0128</v>
      </c>
      <c r="D14" s="24">
        <f t="array" ref="D14">INDEX('Таблица'!$C$3:$BI$52,MATCH(LARGE('Таблица'!$BI$3:$BI$52,ROW(D14)-1),'Таблица'!$BI$3:$BI$52,0),56)</f>
        <v>128</v>
      </c>
      <c r="F14" s="53"/>
      <c r="G14" s="53"/>
      <c r="H14" s="53"/>
      <c r="I14" s="53"/>
      <c r="J14" s="53"/>
    </row>
    <row r="15" ht="12.75" customHeight="1">
      <c r="A15" s="18" t="str">
        <f t="array" ref="A15">INDEX('Таблица'!$C$3:$BI$52,MATCH(LARGE('Таблица'!$BI$3:$BI$52,ROW(A15)-1),'Таблица'!$BI$3:$BI$52,0),57)</f>
        <v>14</v>
      </c>
      <c r="B15" s="21" t="str">
        <f t="array" ref="B15">INDEX('Таблица'!$B$3:$BI$52,MATCH(LARGE('Таблица'!$BI$3:$BI$52,ROW(B15)-1),'Таблица'!$BI$3:$BI$52,0),1)</f>
        <v>ЧТД</v>
      </c>
      <c r="C15" s="24">
        <f t="array" ref="C15">INDEX('Таблица'!$C$3:$BI$52,MATCH(LARGE('Таблица'!$BI$3:$BI$52,ROW(C15)-1),'Таблица'!$BI$3:$BI$52,0),55)</f>
        <v>18.0123</v>
      </c>
      <c r="D15" s="24">
        <f t="array" ref="D15">INDEX('Таблица'!$C$3:$BI$52,MATCH(LARGE('Таблица'!$BI$3:$BI$52,ROW(D15)-1),'Таблица'!$BI$3:$BI$52,0),56)</f>
        <v>123</v>
      </c>
      <c r="F15" s="53"/>
      <c r="G15" s="53"/>
      <c r="H15" s="53"/>
      <c r="I15" s="53"/>
      <c r="J15" s="53"/>
    </row>
    <row r="16" ht="12.75" customHeight="1">
      <c r="A16" s="18" t="str">
        <f t="array" ref="A16">INDEX('Таблица'!$C$3:$BI$52,MATCH(LARGE('Таблица'!$BI$3:$BI$52,ROW(A16)-1),'Таблица'!$BI$3:$BI$52,0),57)</f>
        <v>15</v>
      </c>
      <c r="B16" s="21" t="str">
        <f t="array" ref="B16">INDEX('Таблица'!$B$3:$BI$52,MATCH(LARGE('Таблица'!$BI$3:$BI$52,ROW(B16)-1),'Таблица'!$BI$3:$BI$52,0),1)</f>
        <v>Алан Смити</v>
      </c>
      <c r="C16" s="24">
        <f t="array" ref="C16">INDEX('Таблица'!$C$3:$BI$52,MATCH(LARGE('Таблица'!$BI$3:$BI$52,ROW(C16)-1),'Таблица'!$BI$3:$BI$52,0),55)</f>
        <v>18.0122</v>
      </c>
      <c r="D16" s="24">
        <f t="array" ref="D16">INDEX('Таблица'!$C$3:$BI$52,MATCH(LARGE('Таблица'!$BI$3:$BI$52,ROW(D16)-1),'Таблица'!$BI$3:$BI$52,0),56)</f>
        <v>122</v>
      </c>
      <c r="F16" s="53"/>
      <c r="G16" s="53"/>
      <c r="H16" s="53"/>
      <c r="I16" s="53"/>
      <c r="J16" s="53"/>
    </row>
    <row r="17" ht="12.75" customHeight="1">
      <c r="A17" s="18" t="str">
        <f t="array" ref="A17">INDEX('Таблица'!$C$3:$BI$52,MATCH(LARGE('Таблица'!$BI$3:$BI$52,ROW(A17)-1),'Таблица'!$BI$3:$BI$52,0),57)</f>
        <v>16</v>
      </c>
      <c r="B17" s="21" t="str">
        <f t="array" ref="B17">INDEX('Таблица'!$B$3:$BI$52,MATCH(LARGE('Таблица'!$BI$3:$BI$52,ROW(B17)-1),'Таблица'!$BI$3:$BI$52,0),1)</f>
        <v>По фэншую</v>
      </c>
      <c r="C17" s="24">
        <f t="array" ref="C17">INDEX('Таблица'!$C$3:$BI$52,MATCH(LARGE('Таблица'!$BI$3:$BI$52,ROW(C17)-1),'Таблица'!$BI$3:$BI$52,0),55)</f>
        <v>13.008</v>
      </c>
      <c r="D17" s="24">
        <f t="array" ref="D17">INDEX('Таблица'!$C$3:$BI$52,MATCH(LARGE('Таблица'!$BI$3:$BI$52,ROW(D17)-1),'Таблица'!$BI$3:$BI$52,0),56)</f>
        <v>80</v>
      </c>
      <c r="F17" s="53"/>
      <c r="G17" s="53"/>
      <c r="H17" s="53"/>
      <c r="I17" s="53"/>
      <c r="J17" s="53"/>
    </row>
    <row r="18" ht="12.75" customHeight="1">
      <c r="A18" s="18" t="str">
        <f t="array" ref="A18">INDEX('Таблица'!$C$3:$BI$52,MATCH(LARGE('Таблица'!$BI$3:$BI$52,ROW(A18)-1),'Таблица'!$BI$3:$BI$52,0),57)</f>
        <v>17</v>
      </c>
      <c r="B18" s="21" t="str">
        <f t="array" ref="B18">INDEX('Таблица'!$B$3:$BI$52,MATCH(LARGE('Таблица'!$BI$3:$BI$52,ROW(B18)-1),'Таблица'!$BI$3:$BI$52,0),1)</f>
        <v>Сократики</v>
      </c>
      <c r="C18" s="24">
        <f t="array" ref="C18">INDEX('Таблица'!$C$3:$BI$52,MATCH(LARGE('Таблица'!$BI$3:$BI$52,ROW(C18)-1),'Таблица'!$BI$3:$BI$52,0),55)</f>
        <v>12.0082</v>
      </c>
      <c r="D18" s="24">
        <f t="array" ref="D18">INDEX('Таблица'!$C$3:$BI$52,MATCH(LARGE('Таблица'!$BI$3:$BI$52,ROW(D18)-1),'Таблица'!$BI$3:$BI$52,0),56)</f>
        <v>82</v>
      </c>
      <c r="F18" s="53"/>
      <c r="G18" s="53"/>
      <c r="H18" s="53"/>
      <c r="I18" s="53"/>
      <c r="J18" s="53"/>
    </row>
    <row r="19" ht="12.75" customHeight="1">
      <c r="A19" s="18" t="str">
        <f t="array" ref="A19">INDEX('Таблица'!$C$3:$BI$52,MATCH(LARGE('Таблица'!$BI$3:$BI$52,ROW(A19)-1),'Таблица'!$BI$3:$BI$52,0),57)</f>
        <v>18</v>
      </c>
      <c r="B19" s="21" t="str">
        <f t="array" ref="B19">INDEX('Таблица'!$B$3:$BI$52,MATCH(LARGE('Таблица'!$BI$3:$BI$52,ROW(B19)-1),'Таблица'!$BI$3:$BI$52,0),1)</f>
        <v>ШТАБ.LV</v>
      </c>
      <c r="C19" s="24">
        <f t="array" ref="C19">INDEX('Таблица'!$C$3:$BI$52,MATCH(LARGE('Таблица'!$BI$3:$BI$52,ROW(C19)-1),'Таблица'!$BI$3:$BI$52,0),55)</f>
        <v>12.0073</v>
      </c>
      <c r="D19" s="24">
        <f t="array" ref="D19">INDEX('Таблица'!$C$3:$BI$52,MATCH(LARGE('Таблица'!$BI$3:$BI$52,ROW(D19)-1),'Таблица'!$BI$3:$BI$52,0),56)</f>
        <v>73</v>
      </c>
      <c r="F19" s="53"/>
      <c r="G19" s="53"/>
      <c r="H19" s="53"/>
      <c r="I19" s="53"/>
      <c r="J19" s="53"/>
    </row>
    <row r="20" ht="12.75" customHeight="1">
      <c r="A20" s="18" t="str">
        <f t="array" ref="A20">INDEX('Таблица'!$C$3:$BI$52,MATCH(LARGE('Таблица'!$BI$3:$BI$52,ROW(A20)-1),'Таблица'!$BI$3:$BI$52,0),57)</f>
        <v>19</v>
      </c>
      <c r="B20" s="21" t="str">
        <f t="array" ref="B20">INDEX('Таблица'!$B$3:$BI$52,MATCH(LARGE('Таблица'!$BI$3:$BI$52,ROW(B20)-1),'Таблица'!$BI$3:$BI$52,0),1)</f>
        <v>Космический мусор</v>
      </c>
      <c r="C20" s="24">
        <f t="array" ref="C20">INDEX('Таблица'!$C$3:$BI$52,MATCH(LARGE('Таблица'!$BI$3:$BI$52,ROW(C20)-1),'Таблица'!$BI$3:$BI$52,0),55)</f>
        <v>8.0043</v>
      </c>
      <c r="D20" s="24">
        <f t="array" ref="D20">INDEX('Таблица'!$C$3:$BI$52,MATCH(LARGE('Таблица'!$BI$3:$BI$52,ROW(D20)-1),'Таблица'!$BI$3:$BI$52,0),56)</f>
        <v>43</v>
      </c>
      <c r="F20" s="53"/>
      <c r="G20" s="53"/>
      <c r="H20" s="53"/>
      <c r="I20" s="53"/>
      <c r="J20" s="53"/>
    </row>
    <row r="21" ht="12.75" customHeight="1">
      <c r="A21" s="18" t="str">
        <f t="array" ref="A21">INDEX('Таблица'!$C$3:$BI$52,MATCH(LARGE('Таблица'!$BI$3:$BI$52,ROW(A21)-1),'Таблица'!$BI$3:$BI$52,0),57)</f>
        <v>20</v>
      </c>
      <c r="B21" s="21" t="str">
        <f t="array" ref="B21">INDEX('Таблица'!$B$3:$BI$52,MATCH(LARGE('Таблица'!$BI$3:$BI$52,ROW(B21)-1),'Таблица'!$BI$3:$BI$52,0),1)</f>
        <v>Мы календарь</v>
      </c>
      <c r="C21" s="24">
        <f t="array" ref="C21">INDEX('Таблица'!$C$3:$BI$52,MATCH(LARGE('Таблица'!$BI$3:$BI$52,ROW(C21)-1),'Таблица'!$BI$3:$BI$52,0),55)</f>
        <v>6.0022</v>
      </c>
      <c r="D21" s="24">
        <f t="array" ref="D21">INDEX('Таблица'!$C$3:$BI$52,MATCH(LARGE('Таблица'!$BI$3:$BI$52,ROW(D21)-1),'Таблица'!$BI$3:$BI$52,0),56)</f>
        <v>22</v>
      </c>
      <c r="F21" s="53"/>
      <c r="G21" s="53"/>
      <c r="H21" s="53"/>
      <c r="I21" s="53"/>
      <c r="J21" s="53"/>
    </row>
    <row r="22" ht="12.75" customHeight="1">
      <c r="A22" s="18" t="str">
        <f t="array" ref="A22">INDEX('Таблица'!$C$3:$BI$52,MATCH(LARGE('Таблица'!$BI$3:$BI$52,ROW(A22)-1),'Таблица'!$BI$3:$BI$52,0),57)</f>
        <v>21..50</v>
      </c>
      <c r="B22" s="21" t="str">
        <f t="array" ref="B22">INDEX('Таблица'!$B$3:$BI$52,MATCH(LARGE('Таблица'!$BI$3:$BI$52,ROW(B22)-1),'Таблица'!$BI$3:$BI$52,0),1)</f>
        <v/>
      </c>
      <c r="C22" s="24">
        <f t="array" ref="C22">INDEX('Таблица'!$C$3:$BI$52,MATCH(LARGE('Таблица'!$BI$3:$BI$52,ROW(C22)-1),'Таблица'!$BI$3:$BI$52,0),55)</f>
        <v>0</v>
      </c>
      <c r="D22" s="24">
        <f t="array" ref="D22">INDEX('Таблица'!$C$3:$BI$52,MATCH(LARGE('Таблица'!$BI$3:$BI$52,ROW(D22)-1),'Таблица'!$BI$3:$BI$52,0),56)</f>
        <v>0</v>
      </c>
      <c r="F22" s="53"/>
      <c r="G22" s="53"/>
      <c r="H22" s="53"/>
      <c r="I22" s="53"/>
      <c r="J22" s="53"/>
    </row>
    <row r="23" ht="12.75" customHeight="1">
      <c r="A23" s="18" t="str">
        <f t="array" ref="A23">INDEX('Таблица'!$C$3:$BI$52,MATCH(LARGE('Таблица'!$BI$3:$BI$52,ROW(A23)-1),'Таблица'!$BI$3:$BI$52,0),57)</f>
        <v>21..50</v>
      </c>
      <c r="B23" s="21" t="str">
        <f t="array" ref="B23">INDEX('Таблица'!$B$3:$BI$52,MATCH(LARGE('Таблица'!$BI$3:$BI$52,ROW(B23)-1),'Таблица'!$BI$3:$BI$52,0),1)</f>
        <v/>
      </c>
      <c r="C23" s="24">
        <f t="array" ref="C23">INDEX('Таблица'!$C$3:$BI$52,MATCH(LARGE('Таблица'!$BI$3:$BI$52,ROW(C23)-1),'Таблица'!$BI$3:$BI$52,0),55)</f>
        <v>0</v>
      </c>
      <c r="D23" s="24">
        <f t="array" ref="D23">INDEX('Таблица'!$C$3:$BI$52,MATCH(LARGE('Таблица'!$BI$3:$BI$52,ROW(D23)-1),'Таблица'!$BI$3:$BI$52,0),56)</f>
        <v>0</v>
      </c>
      <c r="F23" s="53"/>
      <c r="G23" s="53"/>
      <c r="H23" s="53"/>
      <c r="I23" s="53"/>
      <c r="J23" s="53"/>
    </row>
    <row r="24" ht="12.75" customHeight="1">
      <c r="A24" s="18" t="str">
        <f t="array" ref="A24">INDEX('Таблица'!$C$3:$BI$52,MATCH(LARGE('Таблица'!$BI$3:$BI$52,ROW(A24)-1),'Таблица'!$BI$3:$BI$52,0),57)</f>
        <v>21..50</v>
      </c>
      <c r="B24" s="21" t="str">
        <f t="array" ref="B24">INDEX('Таблица'!$B$3:$BI$52,MATCH(LARGE('Таблица'!$BI$3:$BI$52,ROW(B24)-1),'Таблица'!$BI$3:$BI$52,0),1)</f>
        <v/>
      </c>
      <c r="C24" s="24">
        <f t="array" ref="C24">INDEX('Таблица'!$C$3:$BI$52,MATCH(LARGE('Таблица'!$BI$3:$BI$52,ROW(C24)-1),'Таблица'!$BI$3:$BI$52,0),55)</f>
        <v>0</v>
      </c>
      <c r="D24" s="24">
        <f t="array" ref="D24">INDEX('Таблица'!$C$3:$BI$52,MATCH(LARGE('Таблица'!$BI$3:$BI$52,ROW(D24)-1),'Таблица'!$BI$3:$BI$52,0),56)</f>
        <v>0</v>
      </c>
      <c r="F24" s="53"/>
      <c r="G24" s="53"/>
      <c r="H24" s="53"/>
      <c r="I24" s="53"/>
      <c r="J24" s="53"/>
    </row>
    <row r="25" ht="12.75" customHeight="1">
      <c r="A25" s="18" t="str">
        <f t="array" ref="A25">INDEX('Таблица'!$C$3:$BI$52,MATCH(LARGE('Таблица'!$BI$3:$BI$52,ROW(A25)-1),'Таблица'!$BI$3:$BI$52,0),57)</f>
        <v>21..50</v>
      </c>
      <c r="B25" s="21" t="str">
        <f t="array" ref="B25">INDEX('Таблица'!$B$3:$BI$52,MATCH(LARGE('Таблица'!$BI$3:$BI$52,ROW(B25)-1),'Таблица'!$BI$3:$BI$52,0),1)</f>
        <v/>
      </c>
      <c r="C25" s="24">
        <f t="array" ref="C25">INDEX('Таблица'!$C$3:$BI$52,MATCH(LARGE('Таблица'!$BI$3:$BI$52,ROW(C25)-1),'Таблица'!$BI$3:$BI$52,0),55)</f>
        <v>0</v>
      </c>
      <c r="D25" s="24">
        <f t="array" ref="D25">INDEX('Таблица'!$C$3:$BI$52,MATCH(LARGE('Таблица'!$BI$3:$BI$52,ROW(D25)-1),'Таблица'!$BI$3:$BI$52,0),56)</f>
        <v>0</v>
      </c>
      <c r="F25" s="53"/>
      <c r="G25" s="53"/>
      <c r="H25" s="53"/>
      <c r="I25" s="53"/>
      <c r="J25" s="53"/>
    </row>
    <row r="26" ht="12.75" customHeight="1">
      <c r="A26" s="18" t="str">
        <f t="array" ref="A26">INDEX('Таблица'!$C$3:$BI$52,MATCH(LARGE('Таблица'!$BI$3:$BI$52,ROW(A26)-1),'Таблица'!$BI$3:$BI$52,0),57)</f>
        <v>21..50</v>
      </c>
      <c r="B26" s="21" t="str">
        <f t="array" ref="B26">INDEX('Таблица'!$B$3:$BI$52,MATCH(LARGE('Таблица'!$BI$3:$BI$52,ROW(B26)-1),'Таблица'!$BI$3:$BI$52,0),1)</f>
        <v/>
      </c>
      <c r="C26" s="24">
        <f t="array" ref="C26">INDEX('Таблица'!$C$3:$BI$52,MATCH(LARGE('Таблица'!$BI$3:$BI$52,ROW(C26)-1),'Таблица'!$BI$3:$BI$52,0),55)</f>
        <v>0</v>
      </c>
      <c r="D26" s="24">
        <f t="array" ref="D26">INDEX('Таблица'!$C$3:$BI$52,MATCH(LARGE('Таблица'!$BI$3:$BI$52,ROW(D26)-1),'Таблица'!$BI$3:$BI$52,0),56)</f>
        <v>0</v>
      </c>
      <c r="F26" s="53"/>
      <c r="G26" s="53"/>
      <c r="H26" s="53"/>
      <c r="I26" s="53"/>
      <c r="J26" s="53"/>
    </row>
    <row r="27" ht="12.75" customHeight="1">
      <c r="A27" s="18" t="str">
        <f t="array" ref="A27">INDEX('Таблица'!$C$3:$BI$52,MATCH(LARGE('Таблица'!$BI$3:$BI$52,ROW(A27)-1),'Таблица'!$BI$3:$BI$52,0),57)</f>
        <v>21..50</v>
      </c>
      <c r="B27" s="21" t="str">
        <f t="array" ref="B27">INDEX('Таблица'!$B$3:$BI$52,MATCH(LARGE('Таблица'!$BI$3:$BI$52,ROW(B27)-1),'Таблица'!$BI$3:$BI$52,0),1)</f>
        <v/>
      </c>
      <c r="C27" s="24">
        <f t="array" ref="C27">INDEX('Таблица'!$C$3:$BI$52,MATCH(LARGE('Таблица'!$BI$3:$BI$52,ROW(C27)-1),'Таблица'!$BI$3:$BI$52,0),55)</f>
        <v>0</v>
      </c>
      <c r="D27" s="24">
        <f t="array" ref="D27">INDEX('Таблица'!$C$3:$BI$52,MATCH(LARGE('Таблица'!$BI$3:$BI$52,ROW(D27)-1),'Таблица'!$BI$3:$BI$52,0),56)</f>
        <v>0</v>
      </c>
      <c r="F27" s="53"/>
      <c r="G27" s="53"/>
      <c r="H27" s="53"/>
      <c r="I27" s="53"/>
      <c r="J27" s="53"/>
    </row>
    <row r="28" ht="12.75" customHeight="1">
      <c r="A28" s="18" t="str">
        <f t="array" ref="A28">INDEX('Таблица'!$C$3:$BI$52,MATCH(LARGE('Таблица'!$BI$3:$BI$52,ROW(A28)-1),'Таблица'!$BI$3:$BI$52,0),57)</f>
        <v>21..50</v>
      </c>
      <c r="B28" s="21" t="str">
        <f t="array" ref="B28">INDEX('Таблица'!$B$3:$BI$52,MATCH(LARGE('Таблица'!$BI$3:$BI$52,ROW(B28)-1),'Таблица'!$BI$3:$BI$52,0),1)</f>
        <v/>
      </c>
      <c r="C28" s="24">
        <f t="array" ref="C28">INDEX('Таблица'!$C$3:$BI$52,MATCH(LARGE('Таблица'!$BI$3:$BI$52,ROW(C28)-1),'Таблица'!$BI$3:$BI$52,0),55)</f>
        <v>0</v>
      </c>
      <c r="D28" s="24">
        <f t="array" ref="D28">INDEX('Таблица'!$C$3:$BI$52,MATCH(LARGE('Таблица'!$BI$3:$BI$52,ROW(D28)-1),'Таблица'!$BI$3:$BI$52,0),56)</f>
        <v>0</v>
      </c>
      <c r="F28" s="53"/>
      <c r="G28" s="53"/>
      <c r="H28" s="53"/>
      <c r="I28" s="53"/>
      <c r="J28" s="53"/>
    </row>
    <row r="29" ht="12.75" customHeight="1">
      <c r="A29" s="18" t="str">
        <f t="array" ref="A29">INDEX('Таблица'!$C$3:$BI$52,MATCH(LARGE('Таблица'!$BI$3:$BI$52,ROW(A29)-1),'Таблица'!$BI$3:$BI$52,0),57)</f>
        <v>21..50</v>
      </c>
      <c r="B29" s="21" t="str">
        <f t="array" ref="B29">INDEX('Таблица'!$B$3:$BI$52,MATCH(LARGE('Таблица'!$BI$3:$BI$52,ROW(B29)-1),'Таблица'!$BI$3:$BI$52,0),1)</f>
        <v/>
      </c>
      <c r="C29" s="24">
        <f t="array" ref="C29">INDEX('Таблица'!$C$3:$BI$52,MATCH(LARGE('Таблица'!$BI$3:$BI$52,ROW(C29)-1),'Таблица'!$BI$3:$BI$52,0),55)</f>
        <v>0</v>
      </c>
      <c r="D29" s="24">
        <f t="array" ref="D29">INDEX('Таблица'!$C$3:$BI$52,MATCH(LARGE('Таблица'!$BI$3:$BI$52,ROW(D29)-1),'Таблица'!$BI$3:$BI$52,0),56)</f>
        <v>0</v>
      </c>
      <c r="F29" s="53"/>
      <c r="G29" s="53"/>
      <c r="H29" s="53"/>
      <c r="I29" s="53"/>
      <c r="J29" s="53"/>
    </row>
    <row r="30" ht="12.75" customHeight="1">
      <c r="A30" s="18" t="str">
        <f t="array" ref="A30">INDEX('Таблица'!$C$3:$BI$52,MATCH(LARGE('Таблица'!$BI$3:$BI$52,ROW(A30)-1),'Таблица'!$BI$3:$BI$52,0),57)</f>
        <v>21..50</v>
      </c>
      <c r="B30" s="21" t="str">
        <f t="array" ref="B30">INDEX('Таблица'!$B$3:$BI$52,MATCH(LARGE('Таблица'!$BI$3:$BI$52,ROW(B30)-1),'Таблица'!$BI$3:$BI$52,0),1)</f>
        <v/>
      </c>
      <c r="C30" s="24">
        <f t="array" ref="C30">INDEX('Таблица'!$C$3:$BI$52,MATCH(LARGE('Таблица'!$BI$3:$BI$52,ROW(C30)-1),'Таблица'!$BI$3:$BI$52,0),55)</f>
        <v>0</v>
      </c>
      <c r="D30" s="24">
        <f t="array" ref="D30">INDEX('Таблица'!$C$3:$BI$52,MATCH(LARGE('Таблица'!$BI$3:$BI$52,ROW(D30)-1),'Таблица'!$BI$3:$BI$52,0),56)</f>
        <v>0</v>
      </c>
      <c r="F30" s="53"/>
      <c r="G30" s="53"/>
      <c r="H30" s="53"/>
      <c r="I30" s="53"/>
      <c r="J30" s="53"/>
    </row>
    <row r="31" ht="12.75" customHeight="1">
      <c r="A31" s="18" t="str">
        <f t="array" ref="A31">INDEX('Таблица'!$C$3:$BI$52,MATCH(LARGE('Таблица'!$BI$3:$BI$52,ROW(A31)-1),'Таблица'!$BI$3:$BI$52,0),57)</f>
        <v>21..50</v>
      </c>
      <c r="B31" s="21" t="str">
        <f t="array" ref="B31">INDEX('Таблица'!$B$3:$BI$52,MATCH(LARGE('Таблица'!$BI$3:$BI$52,ROW(B31)-1),'Таблица'!$BI$3:$BI$52,0),1)</f>
        <v/>
      </c>
      <c r="C31" s="24">
        <f t="array" ref="C31">INDEX('Таблица'!$C$3:$BI$52,MATCH(LARGE('Таблица'!$BI$3:$BI$52,ROW(C31)-1),'Таблица'!$BI$3:$BI$52,0),55)</f>
        <v>0</v>
      </c>
      <c r="D31" s="24">
        <f t="array" ref="D31">INDEX('Таблица'!$C$3:$BI$52,MATCH(LARGE('Таблица'!$BI$3:$BI$52,ROW(D31)-1),'Таблица'!$BI$3:$BI$52,0),56)</f>
        <v>0</v>
      </c>
      <c r="F31" s="53"/>
      <c r="G31" s="53"/>
      <c r="H31" s="53"/>
      <c r="I31" s="53"/>
      <c r="J31" s="53"/>
    </row>
    <row r="32" ht="12.75" customHeight="1">
      <c r="A32" s="18" t="str">
        <f t="array" ref="A32">INDEX('Таблица'!$C$3:$BI$52,MATCH(LARGE('Таблица'!$BI$3:$BI$52,ROW(A32)-1),'Таблица'!$BI$3:$BI$52,0),57)</f>
        <v>21..50</v>
      </c>
      <c r="B32" s="21" t="str">
        <f t="array" ref="B32">INDEX('Таблица'!$B$3:$BI$52,MATCH(LARGE('Таблица'!$BI$3:$BI$52,ROW(B32)-1),'Таблица'!$BI$3:$BI$52,0),1)</f>
        <v/>
      </c>
      <c r="C32" s="24">
        <f t="array" ref="C32">INDEX('Таблица'!$C$3:$BI$52,MATCH(LARGE('Таблица'!$BI$3:$BI$52,ROW(C32)-1),'Таблица'!$BI$3:$BI$52,0),55)</f>
        <v>0</v>
      </c>
      <c r="D32" s="24">
        <f t="array" ref="D32">INDEX('Таблица'!$C$3:$BI$52,MATCH(LARGE('Таблица'!$BI$3:$BI$52,ROW(D32)-1),'Таблица'!$BI$3:$BI$52,0),56)</f>
        <v>0</v>
      </c>
      <c r="F32" s="53"/>
      <c r="G32" s="53"/>
      <c r="H32" s="53"/>
      <c r="I32" s="53"/>
      <c r="J32" s="53"/>
    </row>
    <row r="33" ht="12.75" customHeight="1">
      <c r="A33" s="18" t="str">
        <f t="array" ref="A33">INDEX('Таблица'!$C$3:$BI$52,MATCH(LARGE('Таблица'!$BI$3:$BI$52,ROW(A33)-1),'Таблица'!$BI$3:$BI$52,0),57)</f>
        <v>21..50</v>
      </c>
      <c r="B33" s="21" t="str">
        <f t="array" ref="B33">INDEX('Таблица'!$B$3:$BI$52,MATCH(LARGE('Таблица'!$BI$3:$BI$52,ROW(B33)-1),'Таблица'!$BI$3:$BI$52,0),1)</f>
        <v/>
      </c>
      <c r="C33" s="24">
        <f t="array" ref="C33">INDEX('Таблица'!$C$3:$BI$52,MATCH(LARGE('Таблица'!$BI$3:$BI$52,ROW(C33)-1),'Таблица'!$BI$3:$BI$52,0),55)</f>
        <v>0</v>
      </c>
      <c r="D33" s="24">
        <f t="array" ref="D33">INDEX('Таблица'!$C$3:$BI$52,MATCH(LARGE('Таблица'!$BI$3:$BI$52,ROW(D33)-1),'Таблица'!$BI$3:$BI$52,0),56)</f>
        <v>0</v>
      </c>
      <c r="F33" s="53"/>
      <c r="G33" s="53"/>
      <c r="H33" s="53"/>
      <c r="I33" s="53"/>
      <c r="J33" s="53"/>
    </row>
    <row r="34" ht="12.75" customHeight="1">
      <c r="A34" s="18" t="str">
        <f t="array" ref="A34">INDEX('Таблица'!$C$3:$BI$52,MATCH(LARGE('Таблица'!$BI$3:$BI$52,ROW(A34)-1),'Таблица'!$BI$3:$BI$52,0),57)</f>
        <v>21..50</v>
      </c>
      <c r="B34" s="21" t="str">
        <f t="array" ref="B34">INDEX('Таблица'!$B$3:$BI$52,MATCH(LARGE('Таблица'!$BI$3:$BI$52,ROW(B34)-1),'Таблица'!$BI$3:$BI$52,0),1)</f>
        <v/>
      </c>
      <c r="C34" s="24">
        <f t="array" ref="C34">INDEX('Таблица'!$C$3:$BI$52,MATCH(LARGE('Таблица'!$BI$3:$BI$52,ROW(C34)-1),'Таблица'!$BI$3:$BI$52,0),55)</f>
        <v>0</v>
      </c>
      <c r="D34" s="24">
        <f t="array" ref="D34">INDEX('Таблица'!$C$3:$BI$52,MATCH(LARGE('Таблица'!$BI$3:$BI$52,ROW(D34)-1),'Таблица'!$BI$3:$BI$52,0),56)</f>
        <v>0</v>
      </c>
      <c r="F34" s="53"/>
      <c r="G34" s="53"/>
      <c r="H34" s="53"/>
      <c r="I34" s="53"/>
      <c r="J34" s="53"/>
    </row>
    <row r="35" ht="12.75" customHeight="1">
      <c r="A35" s="18" t="str">
        <f t="array" ref="A35">INDEX('Таблица'!$C$3:$BI$52,MATCH(LARGE('Таблица'!$BI$3:$BI$52,ROW(A35)-1),'Таблица'!$BI$3:$BI$52,0),57)</f>
        <v>21..50</v>
      </c>
      <c r="B35" s="21" t="str">
        <f t="array" ref="B35">INDEX('Таблица'!$B$3:$BI$52,MATCH(LARGE('Таблица'!$BI$3:$BI$52,ROW(B35)-1),'Таблица'!$BI$3:$BI$52,0),1)</f>
        <v/>
      </c>
      <c r="C35" s="24">
        <f t="array" ref="C35">INDEX('Таблица'!$C$3:$BI$52,MATCH(LARGE('Таблица'!$BI$3:$BI$52,ROW(C35)-1),'Таблица'!$BI$3:$BI$52,0),55)</f>
        <v>0</v>
      </c>
      <c r="D35" s="24">
        <f t="array" ref="D35">INDEX('Таблица'!$C$3:$BI$52,MATCH(LARGE('Таблица'!$BI$3:$BI$52,ROW(D35)-1),'Таблица'!$BI$3:$BI$52,0),56)</f>
        <v>0</v>
      </c>
      <c r="F35" s="53"/>
      <c r="G35" s="53"/>
      <c r="H35" s="53"/>
      <c r="I35" s="53"/>
      <c r="J35" s="53"/>
    </row>
    <row r="36" ht="12.75" customHeight="1">
      <c r="A36" s="18" t="str">
        <f t="array" ref="A36">INDEX('Таблица'!$C$3:$BI$52,MATCH(LARGE('Таблица'!$BI$3:$BI$52,ROW(A36)-1),'Таблица'!$BI$3:$BI$52,0),57)</f>
        <v>21..50</v>
      </c>
      <c r="B36" s="21" t="str">
        <f t="array" ref="B36">INDEX('Таблица'!$B$3:$BI$52,MATCH(LARGE('Таблица'!$BI$3:$BI$52,ROW(B36)-1),'Таблица'!$BI$3:$BI$52,0),1)</f>
        <v/>
      </c>
      <c r="C36" s="24">
        <f t="array" ref="C36">INDEX('Таблица'!$C$3:$BI$52,MATCH(LARGE('Таблица'!$BI$3:$BI$52,ROW(C36)-1),'Таблица'!$BI$3:$BI$52,0),55)</f>
        <v>0</v>
      </c>
      <c r="D36" s="24">
        <f t="array" ref="D36">INDEX('Таблица'!$C$3:$BI$52,MATCH(LARGE('Таблица'!$BI$3:$BI$52,ROW(D36)-1),'Таблица'!$BI$3:$BI$52,0),56)</f>
        <v>0</v>
      </c>
      <c r="F36" s="53"/>
      <c r="G36" s="53"/>
      <c r="H36" s="53"/>
      <c r="I36" s="53"/>
      <c r="J36" s="53"/>
    </row>
    <row r="37" ht="12.75" customHeight="1">
      <c r="A37" s="18" t="str">
        <f t="array" ref="A37">INDEX('Таблица'!$C$3:$BI$52,MATCH(LARGE('Таблица'!$BI$3:$BI$52,ROW(A37)-1),'Таблица'!$BI$3:$BI$52,0),57)</f>
        <v>21..50</v>
      </c>
      <c r="B37" s="21" t="str">
        <f t="array" ref="B37">INDEX('Таблица'!$B$3:$BI$52,MATCH(LARGE('Таблица'!$BI$3:$BI$52,ROW(B37)-1),'Таблица'!$BI$3:$BI$52,0),1)</f>
        <v/>
      </c>
      <c r="C37" s="24">
        <f t="array" ref="C37">INDEX('Таблица'!$C$3:$BI$52,MATCH(LARGE('Таблица'!$BI$3:$BI$52,ROW(C37)-1),'Таблица'!$BI$3:$BI$52,0),55)</f>
        <v>0</v>
      </c>
      <c r="D37" s="24">
        <f t="array" ref="D37">INDEX('Таблица'!$C$3:$BI$52,MATCH(LARGE('Таблица'!$BI$3:$BI$52,ROW(D37)-1),'Таблица'!$BI$3:$BI$52,0),56)</f>
        <v>0</v>
      </c>
      <c r="F37" s="53"/>
      <c r="G37" s="53"/>
      <c r="H37" s="53"/>
      <c r="I37" s="53"/>
      <c r="J37" s="53"/>
    </row>
    <row r="38" ht="12.75" customHeight="1">
      <c r="A38" s="18" t="str">
        <f t="array" ref="A38">INDEX('Таблица'!$C$3:$BI$52,MATCH(LARGE('Таблица'!$BI$3:$BI$52,ROW(A38)-1),'Таблица'!$BI$3:$BI$52,0),57)</f>
        <v>21..50</v>
      </c>
      <c r="B38" s="21" t="str">
        <f t="array" ref="B38">INDEX('Таблица'!$B$3:$BI$52,MATCH(LARGE('Таблица'!$BI$3:$BI$52,ROW(B38)-1),'Таблица'!$BI$3:$BI$52,0),1)</f>
        <v/>
      </c>
      <c r="C38" s="24">
        <f t="array" ref="C38">INDEX('Таблица'!$C$3:$BI$52,MATCH(LARGE('Таблица'!$BI$3:$BI$52,ROW(C38)-1),'Таблица'!$BI$3:$BI$52,0),55)</f>
        <v>0</v>
      </c>
      <c r="D38" s="24">
        <f t="array" ref="D38">INDEX('Таблица'!$C$3:$BI$52,MATCH(LARGE('Таблица'!$BI$3:$BI$52,ROW(D38)-1),'Таблица'!$BI$3:$BI$52,0),56)</f>
        <v>0</v>
      </c>
    </row>
    <row r="39" ht="12.75" customHeight="1">
      <c r="A39" s="18" t="str">
        <f t="array" ref="A39">INDEX('Таблица'!$C$3:$BI$52,MATCH(LARGE('Таблица'!$BI$3:$BI$52,ROW(A39)-1),'Таблица'!$BI$3:$BI$52,0),57)</f>
        <v>21..50</v>
      </c>
      <c r="B39" s="21" t="str">
        <f t="array" ref="B39">INDEX('Таблица'!$B$3:$BI$52,MATCH(LARGE('Таблица'!$BI$3:$BI$52,ROW(B39)-1),'Таблица'!$BI$3:$BI$52,0),1)</f>
        <v/>
      </c>
      <c r="C39" s="24">
        <f t="array" ref="C39">INDEX('Таблица'!$C$3:$BI$52,MATCH(LARGE('Таблица'!$BI$3:$BI$52,ROW(C39)-1),'Таблица'!$BI$3:$BI$52,0),55)</f>
        <v>0</v>
      </c>
      <c r="D39" s="24">
        <f t="array" ref="D39">INDEX('Таблица'!$C$3:$BI$52,MATCH(LARGE('Таблица'!$BI$3:$BI$52,ROW(D39)-1),'Таблица'!$BI$3:$BI$52,0),56)</f>
        <v>0</v>
      </c>
    </row>
    <row r="40" ht="12.75" customHeight="1">
      <c r="A40" s="18" t="str">
        <f t="array" ref="A40">INDEX('Таблица'!$C$3:$BI$52,MATCH(LARGE('Таблица'!$BI$3:$BI$52,ROW(A40)-1),'Таблица'!$BI$3:$BI$52,0),57)</f>
        <v>21..50</v>
      </c>
      <c r="B40" s="21" t="str">
        <f t="array" ref="B40">INDEX('Таблица'!$B$3:$BI$52,MATCH(LARGE('Таблица'!$BI$3:$BI$52,ROW(B40)-1),'Таблица'!$BI$3:$BI$52,0),1)</f>
        <v/>
      </c>
      <c r="C40" s="24">
        <f t="array" ref="C40">INDEX('Таблица'!$C$3:$BI$52,MATCH(LARGE('Таблица'!$BI$3:$BI$52,ROW(C40)-1),'Таблица'!$BI$3:$BI$52,0),55)</f>
        <v>0</v>
      </c>
      <c r="D40" s="24">
        <f t="array" ref="D40">INDEX('Таблица'!$C$3:$BI$52,MATCH(LARGE('Таблица'!$BI$3:$BI$52,ROW(D40)-1),'Таблица'!$BI$3:$BI$52,0),56)</f>
        <v>0</v>
      </c>
    </row>
    <row r="41" ht="12.75" customHeight="1">
      <c r="A41" s="18" t="str">
        <f t="array" ref="A41">INDEX('Таблица'!$C$3:$BI$52,MATCH(LARGE('Таблица'!$BI$3:$BI$52,ROW(A41)-1),'Таблица'!$BI$3:$BI$52,0),57)</f>
        <v>21..50</v>
      </c>
      <c r="B41" s="21" t="str">
        <f t="array" ref="B41">INDEX('Таблица'!$B$3:$BI$52,MATCH(LARGE('Таблица'!$BI$3:$BI$52,ROW(B41)-1),'Таблица'!$BI$3:$BI$52,0),1)</f>
        <v/>
      </c>
      <c r="C41" s="24">
        <f t="array" ref="C41">INDEX('Таблица'!$C$3:$BI$52,MATCH(LARGE('Таблица'!$BI$3:$BI$52,ROW(C41)-1),'Таблица'!$BI$3:$BI$52,0),55)</f>
        <v>0</v>
      </c>
      <c r="D41" s="24">
        <f t="array" ref="D41">INDEX('Таблица'!$C$3:$BI$52,MATCH(LARGE('Таблица'!$BI$3:$BI$52,ROW(D41)-1),'Таблица'!$BI$3:$BI$52,0),56)</f>
        <v>0</v>
      </c>
    </row>
    <row r="42" ht="12.75" customHeight="1">
      <c r="A42" s="18" t="str">
        <f t="array" ref="A42">INDEX('Таблица'!$C$3:$BI$52,MATCH(LARGE('Таблица'!$BI$3:$BI$52,ROW(A42)-1),'Таблица'!$BI$3:$BI$52,0),57)</f>
        <v>21..50</v>
      </c>
      <c r="B42" s="21" t="str">
        <f t="array" ref="B42">INDEX('Таблица'!$B$3:$BI$52,MATCH(LARGE('Таблица'!$BI$3:$BI$52,ROW(B42)-1),'Таблица'!$BI$3:$BI$52,0),1)</f>
        <v/>
      </c>
      <c r="C42" s="24">
        <f t="array" ref="C42">INDEX('Таблица'!$C$3:$BI$52,MATCH(LARGE('Таблица'!$BI$3:$BI$52,ROW(C42)-1),'Таблица'!$BI$3:$BI$52,0),55)</f>
        <v>0</v>
      </c>
      <c r="D42" s="24">
        <f t="array" ref="D42">INDEX('Таблица'!$C$3:$BI$52,MATCH(LARGE('Таблица'!$BI$3:$BI$52,ROW(D42)-1),'Таблица'!$BI$3:$BI$52,0),56)</f>
        <v>0</v>
      </c>
    </row>
    <row r="43" ht="12.75" customHeight="1">
      <c r="A43" s="18" t="str">
        <f t="array" ref="A43">INDEX('Таблица'!$C$3:$BI$52,MATCH(LARGE('Таблица'!$BI$3:$BI$52,ROW(A43)-1),'Таблица'!$BI$3:$BI$52,0),57)</f>
        <v>21..50</v>
      </c>
      <c r="B43" s="21" t="str">
        <f t="array" ref="B43">INDEX('Таблица'!$B$3:$BI$52,MATCH(LARGE('Таблица'!$BI$3:$BI$52,ROW(B43)-1),'Таблица'!$BI$3:$BI$52,0),1)</f>
        <v/>
      </c>
      <c r="C43" s="24">
        <f t="array" ref="C43">INDEX('Таблица'!$C$3:$BI$52,MATCH(LARGE('Таблица'!$BI$3:$BI$52,ROW(C43)-1),'Таблица'!$BI$3:$BI$52,0),55)</f>
        <v>0</v>
      </c>
      <c r="D43" s="24">
        <f t="array" ref="D43">INDEX('Таблица'!$C$3:$BI$52,MATCH(LARGE('Таблица'!$BI$3:$BI$52,ROW(D43)-1),'Таблица'!$BI$3:$BI$52,0),56)</f>
        <v>0</v>
      </c>
    </row>
    <row r="44" ht="12.75" customHeight="1">
      <c r="A44" s="18" t="str">
        <f t="array" ref="A44">INDEX('Таблица'!$C$3:$BI$52,MATCH(LARGE('Таблица'!$BI$3:$BI$52,ROW(A44)-1),'Таблица'!$BI$3:$BI$52,0),57)</f>
        <v>21..50</v>
      </c>
      <c r="B44" s="21" t="str">
        <f t="array" ref="B44">INDEX('Таблица'!$B$3:$BI$52,MATCH(LARGE('Таблица'!$BI$3:$BI$52,ROW(B44)-1),'Таблица'!$BI$3:$BI$52,0),1)</f>
        <v/>
      </c>
      <c r="C44" s="24">
        <f t="array" ref="C44">INDEX('Таблица'!$C$3:$BI$52,MATCH(LARGE('Таблица'!$BI$3:$BI$52,ROW(C44)-1),'Таблица'!$BI$3:$BI$52,0),55)</f>
        <v>0</v>
      </c>
      <c r="D44" s="24">
        <f t="array" ref="D44">INDEX('Таблица'!$C$3:$BI$52,MATCH(LARGE('Таблица'!$BI$3:$BI$52,ROW(D44)-1),'Таблица'!$BI$3:$BI$52,0),56)</f>
        <v>0</v>
      </c>
    </row>
    <row r="45" ht="12.75" customHeight="1">
      <c r="A45" s="18" t="str">
        <f t="array" ref="A45">INDEX('Таблица'!$C$3:$BI$52,MATCH(LARGE('Таблица'!$BI$3:$BI$52,ROW(A45)-1),'Таблица'!$BI$3:$BI$52,0),57)</f>
        <v>21..50</v>
      </c>
      <c r="B45" s="21" t="str">
        <f t="array" ref="B45">INDEX('Таблица'!$B$3:$BI$52,MATCH(LARGE('Таблица'!$BI$3:$BI$52,ROW(B45)-1),'Таблица'!$BI$3:$BI$52,0),1)</f>
        <v/>
      </c>
      <c r="C45" s="24">
        <f t="array" ref="C45">INDEX('Таблица'!$C$3:$BI$52,MATCH(LARGE('Таблица'!$BI$3:$BI$52,ROW(C45)-1),'Таблица'!$BI$3:$BI$52,0),55)</f>
        <v>0</v>
      </c>
      <c r="D45" s="24">
        <f t="array" ref="D45">INDEX('Таблица'!$C$3:$BI$52,MATCH(LARGE('Таблица'!$BI$3:$BI$52,ROW(D45)-1),'Таблица'!$BI$3:$BI$52,0),56)</f>
        <v>0</v>
      </c>
    </row>
    <row r="46" ht="12.75" customHeight="1">
      <c r="A46" s="18" t="str">
        <f t="array" ref="A46">INDEX('Таблица'!$C$3:$BI$52,MATCH(LARGE('Таблица'!$BI$3:$BI$52,ROW(A46)-1),'Таблица'!$BI$3:$BI$52,0),57)</f>
        <v>21..50</v>
      </c>
      <c r="B46" s="21" t="str">
        <f t="array" ref="B46">INDEX('Таблица'!$B$3:$BI$52,MATCH(LARGE('Таблица'!$BI$3:$BI$52,ROW(B46)-1),'Таблица'!$BI$3:$BI$52,0),1)</f>
        <v/>
      </c>
      <c r="C46" s="24">
        <f t="array" ref="C46">INDEX('Таблица'!$C$3:$BI$52,MATCH(LARGE('Таблица'!$BI$3:$BI$52,ROW(C46)-1),'Таблица'!$BI$3:$BI$52,0),55)</f>
        <v>0</v>
      </c>
      <c r="D46" s="24">
        <f t="array" ref="D46">INDEX('Таблица'!$C$3:$BI$52,MATCH(LARGE('Таблица'!$BI$3:$BI$52,ROW(D46)-1),'Таблица'!$BI$3:$BI$52,0),56)</f>
        <v>0</v>
      </c>
    </row>
    <row r="47" ht="12.75" customHeight="1">
      <c r="A47" s="18" t="str">
        <f t="array" ref="A47">INDEX('Таблица'!$C$3:$BI$52,MATCH(LARGE('Таблица'!$BI$3:$BI$52,ROW(A47)-1),'Таблица'!$BI$3:$BI$52,0),57)</f>
        <v>21..50</v>
      </c>
      <c r="B47" s="21" t="str">
        <f t="array" ref="B47">INDEX('Таблица'!$B$3:$BI$52,MATCH(LARGE('Таблица'!$BI$3:$BI$52,ROW(B47)-1),'Таблица'!$BI$3:$BI$52,0),1)</f>
        <v/>
      </c>
      <c r="C47" s="24">
        <f t="array" ref="C47">INDEX('Таблица'!$C$3:$BI$52,MATCH(LARGE('Таблица'!$BI$3:$BI$52,ROW(C47)-1),'Таблица'!$BI$3:$BI$52,0),55)</f>
        <v>0</v>
      </c>
      <c r="D47" s="24">
        <f t="array" ref="D47">INDEX('Таблица'!$C$3:$BI$52,MATCH(LARGE('Таблица'!$BI$3:$BI$52,ROW(D47)-1),'Таблица'!$BI$3:$BI$52,0),56)</f>
        <v>0</v>
      </c>
    </row>
    <row r="48" ht="12.75" customHeight="1">
      <c r="A48" s="18" t="str">
        <f t="array" ref="A48">INDEX('Таблица'!$C$3:$BI$52,MATCH(LARGE('Таблица'!$BI$3:$BI$52,ROW(A48)-1),'Таблица'!$BI$3:$BI$52,0),57)</f>
        <v>21..50</v>
      </c>
      <c r="B48" s="21" t="str">
        <f t="array" ref="B48">INDEX('Таблица'!$B$3:$BI$52,MATCH(LARGE('Таблица'!$BI$3:$BI$52,ROW(B48)-1),'Таблица'!$BI$3:$BI$52,0),1)</f>
        <v/>
      </c>
      <c r="C48" s="24">
        <f t="array" ref="C48">INDEX('Таблица'!$C$3:$BI$52,MATCH(LARGE('Таблица'!$BI$3:$BI$52,ROW(C48)-1),'Таблица'!$BI$3:$BI$52,0),55)</f>
        <v>0</v>
      </c>
      <c r="D48" s="24">
        <f t="array" ref="D48">INDEX('Таблица'!$C$3:$BI$52,MATCH(LARGE('Таблица'!$BI$3:$BI$52,ROW(D48)-1),'Таблица'!$BI$3:$BI$52,0),56)</f>
        <v>0</v>
      </c>
    </row>
    <row r="49" ht="12.75" customHeight="1">
      <c r="A49" s="18" t="str">
        <f t="array" ref="A49">INDEX('Таблица'!$C$3:$BI$52,MATCH(LARGE('Таблица'!$BI$3:$BI$52,ROW(A49)-1),'Таблица'!$BI$3:$BI$52,0),57)</f>
        <v>21..50</v>
      </c>
      <c r="B49" s="21" t="str">
        <f t="array" ref="B49">INDEX('Таблица'!$B$3:$BI$52,MATCH(LARGE('Таблица'!$BI$3:$BI$52,ROW(B49)-1),'Таблица'!$BI$3:$BI$52,0),1)</f>
        <v/>
      </c>
      <c r="C49" s="24">
        <f t="array" ref="C49">INDEX('Таблица'!$C$3:$BI$52,MATCH(LARGE('Таблица'!$BI$3:$BI$52,ROW(C49)-1),'Таблица'!$BI$3:$BI$52,0),55)</f>
        <v>0</v>
      </c>
      <c r="D49" s="24">
        <f t="array" ref="D49">INDEX('Таблица'!$C$3:$BI$52,MATCH(LARGE('Таблица'!$BI$3:$BI$52,ROW(D49)-1),'Таблица'!$BI$3:$BI$52,0),56)</f>
        <v>0</v>
      </c>
    </row>
    <row r="50" ht="12.75" customHeight="1">
      <c r="A50" s="18" t="str">
        <f t="array" ref="A50">INDEX('Таблица'!$C$3:$BI$52,MATCH(LARGE('Таблица'!$BI$3:$BI$52,ROW(A50)-1),'Таблица'!$BI$3:$BI$52,0),57)</f>
        <v>21..50</v>
      </c>
      <c r="B50" s="21" t="str">
        <f t="array" ref="B50">INDEX('Таблица'!$B$3:$BI$52,MATCH(LARGE('Таблица'!$BI$3:$BI$52,ROW(B50)-1),'Таблица'!$BI$3:$BI$52,0),1)</f>
        <v/>
      </c>
      <c r="C50" s="24">
        <f t="array" ref="C50">INDEX('Таблица'!$C$3:$BI$52,MATCH(LARGE('Таблица'!$BI$3:$BI$52,ROW(C50)-1),'Таблица'!$BI$3:$BI$52,0),55)</f>
        <v>0</v>
      </c>
      <c r="D50" s="24">
        <f t="array" ref="D50">INDEX('Таблица'!$C$3:$BI$52,MATCH(LARGE('Таблица'!$BI$3:$BI$52,ROW(D50)-1),'Таблица'!$BI$3:$BI$52,0),56)</f>
        <v>0</v>
      </c>
    </row>
    <row r="51" ht="12.75" customHeight="1">
      <c r="A51" s="18" t="str">
        <f t="array" ref="A51">INDEX('Таблица'!$C$3:$BI$52,MATCH(LARGE('Таблица'!$BI$3:$BI$52,ROW(A51)-1),'Таблица'!$BI$3:$BI$52,0),57)</f>
        <v>21..50</v>
      </c>
      <c r="B51" s="21" t="str">
        <f t="array" ref="B51">INDEX('Таблица'!$B$3:$BI$52,MATCH(LARGE('Таблица'!$BI$3:$BI$52,ROW(B51)-1),'Таблица'!$BI$3:$BI$52,0),1)</f>
        <v/>
      </c>
      <c r="C51" s="24">
        <f t="array" ref="C51">INDEX('Таблица'!$C$3:$BI$52,MATCH(LARGE('Таблица'!$BI$3:$BI$52,ROW(C51)-1),'Таблица'!$BI$3:$BI$52,0),55)</f>
        <v>0</v>
      </c>
      <c r="D51" s="24">
        <f t="array" ref="D51">INDEX('Таблица'!$C$3:$BI$52,MATCH(LARGE('Таблица'!$BI$3:$BI$52,ROW(D51)-1),'Таблица'!$BI$3:$BI$52,0),56)</f>
        <v>0</v>
      </c>
    </row>
    <row r="52" ht="12.75" customHeight="1">
      <c r="B52" s="45"/>
      <c r="C52" s="84"/>
    </row>
    <row r="53" ht="12.75" customHeight="1">
      <c r="B53" s="45"/>
      <c r="C53" s="84"/>
    </row>
    <row r="54" ht="12.75" customHeight="1">
      <c r="B54" s="45"/>
      <c r="C54" s="84"/>
    </row>
    <row r="55" ht="12.75" customHeight="1">
      <c r="B55" s="45"/>
      <c r="C55" s="84"/>
    </row>
    <row r="56" ht="12.75" customHeight="1">
      <c r="B56" s="45"/>
      <c r="C56" s="84"/>
    </row>
    <row r="57" ht="12.75" customHeight="1">
      <c r="B57" s="45"/>
      <c r="C57" s="84"/>
    </row>
    <row r="58" ht="12.75" customHeight="1">
      <c r="B58" s="45"/>
      <c r="C58" s="84"/>
    </row>
    <row r="59" ht="12.75" customHeight="1">
      <c r="B59" s="45"/>
      <c r="C59" s="84"/>
    </row>
    <row r="60" ht="12.75" customHeight="1">
      <c r="B60" s="45"/>
      <c r="C60" s="84"/>
    </row>
    <row r="61" ht="12.75" customHeight="1">
      <c r="B61" s="45"/>
      <c r="C61" s="84"/>
    </row>
    <row r="62" ht="12.75" customHeight="1">
      <c r="B62" s="45"/>
      <c r="C62" s="84"/>
    </row>
    <row r="63" ht="12.75" customHeight="1">
      <c r="B63" s="45"/>
      <c r="C63" s="84"/>
    </row>
    <row r="64" ht="12.75" customHeight="1">
      <c r="B64" s="45"/>
      <c r="C64" s="84"/>
    </row>
    <row r="65" ht="12.75" customHeight="1">
      <c r="B65" s="45"/>
      <c r="C65" s="84"/>
    </row>
    <row r="66" ht="12.75" customHeight="1">
      <c r="B66" s="45"/>
      <c r="C66" s="84"/>
    </row>
    <row r="67" ht="12.75" customHeight="1">
      <c r="B67" s="45"/>
      <c r="C67" s="84"/>
    </row>
    <row r="68" ht="12.75" customHeight="1">
      <c r="B68" s="45"/>
      <c r="C68" s="84"/>
    </row>
    <row r="69" ht="12.75" customHeight="1">
      <c r="B69" s="45"/>
      <c r="C69" s="84"/>
    </row>
    <row r="70" ht="12.75" customHeight="1">
      <c r="B70" s="45"/>
      <c r="C70" s="84"/>
    </row>
    <row r="71" ht="12.75" customHeight="1">
      <c r="B71" s="45"/>
      <c r="C71" s="84"/>
    </row>
    <row r="72" ht="12.75" customHeight="1">
      <c r="B72" s="45"/>
      <c r="C72" s="84"/>
    </row>
    <row r="73" ht="12.75" customHeight="1">
      <c r="B73" s="45"/>
      <c r="C73" s="84"/>
    </row>
    <row r="74" ht="12.75" customHeight="1">
      <c r="B74" s="45"/>
      <c r="C74" s="84"/>
    </row>
    <row r="75" ht="12.75" customHeight="1">
      <c r="B75" s="45"/>
      <c r="C75" s="84"/>
    </row>
    <row r="76" ht="12.75" customHeight="1">
      <c r="B76" s="45"/>
      <c r="C76" s="84"/>
    </row>
    <row r="77" ht="12.75" customHeight="1">
      <c r="B77" s="45"/>
      <c r="C77" s="84"/>
    </row>
    <row r="78" ht="12.75" customHeight="1">
      <c r="B78" s="45"/>
      <c r="C78" s="84"/>
    </row>
    <row r="79" ht="12.75" customHeight="1">
      <c r="B79" s="45"/>
      <c r="C79" s="84"/>
    </row>
    <row r="80" ht="12.75" customHeight="1">
      <c r="B80" s="45"/>
      <c r="C80" s="84"/>
    </row>
    <row r="81" ht="12.75" customHeight="1">
      <c r="B81" s="45"/>
      <c r="C81" s="84"/>
    </row>
    <row r="82" ht="12.75" customHeight="1">
      <c r="B82" s="45"/>
      <c r="C82" s="84"/>
    </row>
    <row r="83" ht="12.75" customHeight="1">
      <c r="B83" s="45"/>
      <c r="C83" s="84"/>
    </row>
    <row r="84" ht="12.75" customHeight="1">
      <c r="B84" s="45"/>
      <c r="C84" s="84"/>
    </row>
    <row r="85" ht="12.75" customHeight="1">
      <c r="B85" s="45"/>
      <c r="C85" s="84"/>
    </row>
    <row r="86" ht="12.75" customHeight="1">
      <c r="B86" s="45"/>
      <c r="C86" s="84"/>
    </row>
    <row r="87" ht="12.75" customHeight="1">
      <c r="B87" s="45"/>
      <c r="C87" s="84"/>
    </row>
    <row r="88" ht="12.75" customHeight="1">
      <c r="B88" s="45"/>
      <c r="C88" s="84"/>
    </row>
    <row r="89" ht="12.75" customHeight="1">
      <c r="B89" s="45"/>
      <c r="C89" s="84"/>
    </row>
    <row r="90" ht="12.75" customHeight="1">
      <c r="B90" s="45"/>
      <c r="C90" s="84"/>
    </row>
    <row r="91" ht="12.75" customHeight="1">
      <c r="B91" s="45"/>
      <c r="C91" s="84"/>
    </row>
    <row r="92" ht="12.75" customHeight="1">
      <c r="B92" s="45"/>
      <c r="C92" s="84"/>
    </row>
    <row r="93" ht="12.75" customHeight="1">
      <c r="B93" s="45"/>
      <c r="C93" s="84"/>
    </row>
    <row r="94" ht="12.75" customHeight="1">
      <c r="B94" s="45"/>
      <c r="C94" s="84"/>
    </row>
    <row r="95" ht="12.75" customHeight="1">
      <c r="B95" s="45"/>
      <c r="C95" s="84"/>
    </row>
    <row r="96" ht="12.75" customHeight="1">
      <c r="B96" s="45"/>
      <c r="C96" s="84"/>
    </row>
    <row r="97" ht="12.75" customHeight="1">
      <c r="B97" s="45"/>
      <c r="C97" s="84"/>
    </row>
    <row r="98" ht="12.75" customHeight="1">
      <c r="B98" s="45"/>
      <c r="C98" s="84"/>
    </row>
    <row r="99" ht="12.75" customHeight="1">
      <c r="B99" s="45"/>
      <c r="C99" s="84"/>
    </row>
    <row r="100" ht="12.75" customHeight="1">
      <c r="B100" s="45"/>
      <c r="C100" s="84"/>
    </row>
    <row r="101" ht="12.75" customHeight="1">
      <c r="B101" s="45"/>
      <c r="C101" s="84"/>
    </row>
    <row r="102" ht="12.75" customHeight="1">
      <c r="B102" s="45"/>
      <c r="C102" s="84"/>
    </row>
    <row r="103" ht="12.75" customHeight="1">
      <c r="B103" s="45"/>
      <c r="C103" s="84"/>
    </row>
    <row r="104" ht="12.75" customHeight="1">
      <c r="B104" s="45"/>
      <c r="C104" s="84"/>
    </row>
    <row r="105" ht="12.75" customHeight="1">
      <c r="B105" s="45"/>
      <c r="C105" s="84"/>
    </row>
    <row r="106" ht="12.75" customHeight="1">
      <c r="B106" s="45"/>
      <c r="C106" s="84"/>
    </row>
    <row r="107" ht="12.75" customHeight="1">
      <c r="B107" s="45"/>
      <c r="C107" s="84"/>
    </row>
    <row r="108" ht="12.75" customHeight="1">
      <c r="B108" s="45"/>
      <c r="C108" s="84"/>
    </row>
    <row r="109" ht="12.75" customHeight="1">
      <c r="B109" s="45"/>
      <c r="C109" s="84"/>
    </row>
    <row r="110" ht="12.75" customHeight="1">
      <c r="B110" s="45"/>
      <c r="C110" s="84"/>
    </row>
    <row r="111" ht="12.75" customHeight="1">
      <c r="B111" s="45"/>
      <c r="C111" s="84"/>
    </row>
    <row r="112" ht="12.75" customHeight="1">
      <c r="B112" s="45"/>
      <c r="C112" s="84"/>
    </row>
    <row r="113" ht="12.75" customHeight="1">
      <c r="B113" s="45"/>
      <c r="C113" s="84"/>
    </row>
    <row r="114" ht="12.75" customHeight="1">
      <c r="B114" s="45"/>
      <c r="C114" s="84"/>
    </row>
    <row r="115" ht="12.75" customHeight="1">
      <c r="B115" s="45"/>
      <c r="C115" s="84"/>
    </row>
    <row r="116" ht="12.75" customHeight="1">
      <c r="B116" s="45"/>
      <c r="C116" s="84"/>
    </row>
    <row r="117" ht="12.75" customHeight="1">
      <c r="B117" s="45"/>
      <c r="C117" s="84"/>
    </row>
    <row r="118" ht="12.75" customHeight="1">
      <c r="B118" s="45"/>
      <c r="C118" s="84"/>
    </row>
    <row r="119" ht="12.75" customHeight="1">
      <c r="B119" s="45"/>
      <c r="C119" s="84"/>
    </row>
    <row r="120" ht="12.75" customHeight="1">
      <c r="B120" s="45"/>
      <c r="C120" s="84"/>
    </row>
    <row r="121" ht="12.75" customHeight="1">
      <c r="B121" s="45"/>
      <c r="C121" s="84"/>
    </row>
    <row r="122" ht="12.75" customHeight="1">
      <c r="B122" s="45"/>
      <c r="C122" s="84"/>
    </row>
    <row r="123" ht="12.75" customHeight="1">
      <c r="B123" s="45"/>
      <c r="C123" s="84"/>
    </row>
    <row r="124" ht="12.75" customHeight="1">
      <c r="B124" s="45"/>
      <c r="C124" s="84"/>
    </row>
    <row r="125" ht="12.75" customHeight="1">
      <c r="B125" s="45"/>
      <c r="C125" s="84"/>
    </row>
    <row r="126" ht="12.75" customHeight="1">
      <c r="B126" s="45"/>
      <c r="C126" s="84"/>
    </row>
    <row r="127" ht="12.75" customHeight="1">
      <c r="B127" s="45"/>
      <c r="C127" s="84"/>
    </row>
    <row r="128" ht="12.75" customHeight="1">
      <c r="B128" s="45"/>
      <c r="C128" s="84"/>
    </row>
    <row r="129" ht="12.75" customHeight="1">
      <c r="B129" s="45"/>
      <c r="C129" s="84"/>
    </row>
    <row r="130" ht="12.75" customHeight="1">
      <c r="B130" s="45"/>
      <c r="C130" s="84"/>
    </row>
    <row r="131" ht="12.75" customHeight="1">
      <c r="B131" s="45"/>
      <c r="C131" s="84"/>
    </row>
    <row r="132" ht="12.75" customHeight="1">
      <c r="B132" s="45"/>
      <c r="C132" s="84"/>
    </row>
    <row r="133" ht="12.75" customHeight="1">
      <c r="B133" s="45"/>
      <c r="C133" s="84"/>
    </row>
    <row r="134" ht="12.75" customHeight="1">
      <c r="B134" s="45"/>
      <c r="C134" s="84"/>
    </row>
    <row r="135" ht="12.75" customHeight="1">
      <c r="B135" s="45"/>
      <c r="C135" s="84"/>
    </row>
    <row r="136" ht="12.75" customHeight="1">
      <c r="B136" s="45"/>
      <c r="C136" s="84"/>
    </row>
    <row r="137" ht="12.75" customHeight="1">
      <c r="B137" s="45"/>
      <c r="C137" s="84"/>
    </row>
    <row r="138" ht="12.75" customHeight="1">
      <c r="B138" s="45"/>
      <c r="C138" s="84"/>
    </row>
    <row r="139" ht="12.75" customHeight="1">
      <c r="B139" s="45"/>
      <c r="C139" s="84"/>
    </row>
    <row r="140" ht="12.75" customHeight="1">
      <c r="B140" s="45"/>
      <c r="C140" s="84"/>
    </row>
    <row r="141" ht="12.75" customHeight="1">
      <c r="B141" s="45"/>
      <c r="C141" s="84"/>
    </row>
    <row r="142" ht="12.75" customHeight="1">
      <c r="B142" s="45"/>
      <c r="C142" s="84"/>
    </row>
    <row r="143" ht="12.75" customHeight="1">
      <c r="B143" s="45"/>
      <c r="C143" s="84"/>
    </row>
    <row r="144" ht="12.75" customHeight="1">
      <c r="B144" s="45"/>
      <c r="C144" s="84"/>
    </row>
    <row r="145" ht="12.75" customHeight="1">
      <c r="B145" s="45"/>
      <c r="C145" s="84"/>
    </row>
    <row r="146" ht="12.75" customHeight="1">
      <c r="B146" s="45"/>
      <c r="C146" s="84"/>
    </row>
    <row r="147" ht="12.75" customHeight="1">
      <c r="B147" s="45"/>
      <c r="C147" s="84"/>
    </row>
    <row r="148" ht="12.75" customHeight="1">
      <c r="B148" s="45"/>
      <c r="C148" s="84"/>
    </row>
    <row r="149" ht="12.75" customHeight="1">
      <c r="B149" s="45"/>
      <c r="C149" s="84"/>
    </row>
    <row r="150" ht="12.75" customHeight="1">
      <c r="B150" s="45"/>
      <c r="C150" s="84"/>
    </row>
    <row r="151" ht="12.75" customHeight="1">
      <c r="B151" s="45"/>
      <c r="C151" s="84"/>
    </row>
    <row r="152" ht="12.75" customHeight="1">
      <c r="B152" s="45"/>
      <c r="C152" s="84"/>
    </row>
    <row r="153" ht="12.75" customHeight="1">
      <c r="B153" s="45"/>
      <c r="C153" s="84"/>
    </row>
    <row r="154" ht="12.75" customHeight="1">
      <c r="B154" s="45"/>
      <c r="C154" s="84"/>
    </row>
    <row r="155" ht="12.75" customHeight="1">
      <c r="B155" s="45"/>
      <c r="C155" s="84"/>
    </row>
    <row r="156" ht="12.75" customHeight="1">
      <c r="B156" s="45"/>
      <c r="C156" s="84"/>
    </row>
    <row r="157" ht="12.75" customHeight="1">
      <c r="B157" s="45"/>
      <c r="C157" s="84"/>
    </row>
    <row r="158" ht="12.75" customHeight="1">
      <c r="B158" s="45"/>
      <c r="C158" s="84"/>
    </row>
    <row r="159" ht="12.75" customHeight="1">
      <c r="B159" s="45"/>
      <c r="C159" s="84"/>
    </row>
    <row r="160" ht="12.75" customHeight="1">
      <c r="B160" s="45"/>
      <c r="C160" s="84"/>
    </row>
    <row r="161" ht="12.75" customHeight="1">
      <c r="B161" s="45"/>
      <c r="C161" s="84"/>
    </row>
    <row r="162" ht="12.75" customHeight="1">
      <c r="B162" s="45"/>
      <c r="C162" s="84"/>
    </row>
    <row r="163" ht="12.75" customHeight="1">
      <c r="B163" s="45"/>
      <c r="C163" s="84"/>
    </row>
    <row r="164" ht="12.75" customHeight="1">
      <c r="B164" s="45"/>
      <c r="C164" s="84"/>
    </row>
    <row r="165" ht="12.75" customHeight="1">
      <c r="B165" s="45"/>
      <c r="C165" s="84"/>
    </row>
    <row r="166" ht="12.75" customHeight="1">
      <c r="B166" s="45"/>
      <c r="C166" s="84"/>
    </row>
    <row r="167" ht="12.75" customHeight="1">
      <c r="B167" s="45"/>
      <c r="C167" s="84"/>
    </row>
    <row r="168" ht="12.75" customHeight="1">
      <c r="B168" s="45"/>
      <c r="C168" s="84"/>
    </row>
    <row r="169" ht="12.75" customHeight="1">
      <c r="B169" s="45"/>
      <c r="C169" s="84"/>
    </row>
    <row r="170" ht="12.75" customHeight="1">
      <c r="B170" s="45"/>
      <c r="C170" s="84"/>
    </row>
    <row r="171" ht="12.75" customHeight="1">
      <c r="B171" s="45"/>
      <c r="C171" s="84"/>
    </row>
    <row r="172" ht="12.75" customHeight="1">
      <c r="B172" s="45"/>
      <c r="C172" s="84"/>
    </row>
    <row r="173" ht="12.75" customHeight="1">
      <c r="B173" s="45"/>
      <c r="C173" s="84"/>
    </row>
    <row r="174" ht="12.75" customHeight="1">
      <c r="B174" s="45"/>
      <c r="C174" s="84"/>
    </row>
    <row r="175" ht="12.75" customHeight="1">
      <c r="B175" s="45"/>
      <c r="C175" s="84"/>
    </row>
    <row r="176" ht="12.75" customHeight="1">
      <c r="B176" s="45"/>
      <c r="C176" s="84"/>
    </row>
    <row r="177" ht="12.75" customHeight="1">
      <c r="B177" s="45"/>
      <c r="C177" s="84"/>
    </row>
    <row r="178" ht="12.75" customHeight="1">
      <c r="B178" s="45"/>
      <c r="C178" s="84"/>
    </row>
    <row r="179" ht="12.75" customHeight="1">
      <c r="B179" s="45"/>
      <c r="C179" s="84"/>
    </row>
    <row r="180" ht="12.75" customHeight="1">
      <c r="B180" s="45"/>
      <c r="C180" s="84"/>
    </row>
    <row r="181" ht="12.75" customHeight="1">
      <c r="B181" s="45"/>
      <c r="C181" s="84"/>
    </row>
    <row r="182" ht="12.75" customHeight="1">
      <c r="B182" s="45"/>
      <c r="C182" s="84"/>
    </row>
    <row r="183" ht="12.75" customHeight="1">
      <c r="B183" s="45"/>
      <c r="C183" s="84"/>
    </row>
    <row r="184" ht="12.75" customHeight="1">
      <c r="B184" s="45"/>
      <c r="C184" s="84"/>
    </row>
    <row r="185" ht="12.75" customHeight="1">
      <c r="B185" s="45"/>
      <c r="C185" s="84"/>
    </row>
    <row r="186" ht="12.75" customHeight="1">
      <c r="B186" s="45"/>
      <c r="C186" s="84"/>
    </row>
    <row r="187" ht="12.75" customHeight="1">
      <c r="B187" s="45"/>
      <c r="C187" s="84"/>
    </row>
    <row r="188" ht="12.75" customHeight="1">
      <c r="B188" s="45"/>
      <c r="C188" s="84"/>
    </row>
    <row r="189" ht="12.75" customHeight="1">
      <c r="B189" s="45"/>
      <c r="C189" s="84"/>
    </row>
    <row r="190" ht="12.75" customHeight="1">
      <c r="B190" s="45"/>
      <c r="C190" s="84"/>
    </row>
    <row r="191" ht="12.75" customHeight="1">
      <c r="B191" s="45"/>
      <c r="C191" s="84"/>
    </row>
    <row r="192" ht="12.75" customHeight="1">
      <c r="B192" s="45"/>
      <c r="C192" s="84"/>
    </row>
    <row r="193" ht="12.75" customHeight="1">
      <c r="B193" s="45"/>
      <c r="C193" s="84"/>
    </row>
    <row r="194" ht="12.75" customHeight="1">
      <c r="B194" s="45"/>
      <c r="C194" s="84"/>
    </row>
    <row r="195" ht="12.75" customHeight="1">
      <c r="B195" s="45"/>
      <c r="C195" s="84"/>
    </row>
    <row r="196" ht="12.75" customHeight="1">
      <c r="B196" s="45"/>
      <c r="C196" s="84"/>
    </row>
    <row r="197" ht="12.75" customHeight="1">
      <c r="B197" s="45"/>
      <c r="C197" s="84"/>
    </row>
    <row r="198" ht="12.75" customHeight="1">
      <c r="B198" s="45"/>
      <c r="C198" s="84"/>
    </row>
    <row r="199" ht="12.75" customHeight="1">
      <c r="B199" s="45"/>
      <c r="C199" s="84"/>
    </row>
    <row r="200" ht="12.75" customHeight="1">
      <c r="B200" s="45"/>
      <c r="C200" s="84"/>
    </row>
    <row r="201" ht="12.75" customHeight="1">
      <c r="B201" s="45"/>
      <c r="C201" s="84"/>
    </row>
    <row r="202" ht="12.75" customHeight="1">
      <c r="B202" s="45"/>
      <c r="C202" s="84"/>
    </row>
    <row r="203" ht="12.75" customHeight="1">
      <c r="B203" s="45"/>
      <c r="C203" s="84"/>
    </row>
    <row r="204" ht="12.75" customHeight="1">
      <c r="B204" s="45"/>
      <c r="C204" s="84"/>
    </row>
    <row r="205" ht="12.75" customHeight="1">
      <c r="B205" s="45"/>
      <c r="C205" s="84"/>
    </row>
    <row r="206" ht="12.75" customHeight="1">
      <c r="B206" s="45"/>
      <c r="C206" s="84"/>
    </row>
    <row r="207" ht="12.75" customHeight="1">
      <c r="B207" s="45"/>
      <c r="C207" s="84"/>
    </row>
    <row r="208" ht="12.75" customHeight="1">
      <c r="B208" s="45"/>
      <c r="C208" s="84"/>
    </row>
    <row r="209" ht="12.75" customHeight="1">
      <c r="B209" s="45"/>
      <c r="C209" s="84"/>
    </row>
    <row r="210" ht="12.75" customHeight="1">
      <c r="B210" s="45"/>
      <c r="C210" s="84"/>
    </row>
    <row r="211" ht="12.75" customHeight="1">
      <c r="B211" s="45"/>
      <c r="C211" s="84"/>
    </row>
    <row r="212" ht="12.75" customHeight="1">
      <c r="B212" s="45"/>
      <c r="C212" s="84"/>
    </row>
    <row r="213" ht="12.75" customHeight="1">
      <c r="B213" s="45"/>
      <c r="C213" s="84"/>
    </row>
    <row r="214" ht="12.75" customHeight="1">
      <c r="B214" s="45"/>
      <c r="C214" s="84"/>
    </row>
    <row r="215" ht="12.75" customHeight="1">
      <c r="B215" s="45"/>
      <c r="C215" s="84"/>
    </row>
    <row r="216" ht="12.75" customHeight="1">
      <c r="B216" s="45"/>
      <c r="C216" s="84"/>
    </row>
    <row r="217" ht="12.75" customHeight="1">
      <c r="B217" s="45"/>
      <c r="C217" s="84"/>
    </row>
    <row r="218" ht="12.75" customHeight="1">
      <c r="B218" s="45"/>
      <c r="C218" s="84"/>
    </row>
    <row r="219" ht="12.75" customHeight="1">
      <c r="B219" s="45"/>
      <c r="C219" s="84"/>
    </row>
    <row r="220" ht="12.75" customHeight="1">
      <c r="B220" s="45"/>
      <c r="C220" s="84"/>
    </row>
    <row r="221" ht="12.75" customHeight="1">
      <c r="B221" s="45"/>
      <c r="C221" s="84"/>
    </row>
    <row r="222" ht="12.75" customHeight="1">
      <c r="B222" s="45"/>
      <c r="C222" s="84"/>
    </row>
    <row r="223" ht="12.75" customHeight="1">
      <c r="B223" s="45"/>
      <c r="C223" s="84"/>
    </row>
    <row r="224" ht="12.75" customHeight="1">
      <c r="B224" s="45"/>
      <c r="C224" s="84"/>
    </row>
    <row r="225" ht="12.75" customHeight="1">
      <c r="B225" s="45"/>
      <c r="C225" s="84"/>
    </row>
    <row r="226" ht="12.75" customHeight="1">
      <c r="B226" s="45"/>
      <c r="C226" s="84"/>
    </row>
    <row r="227" ht="12.75" customHeight="1">
      <c r="B227" s="45"/>
      <c r="C227" s="84"/>
    </row>
    <row r="228" ht="12.75" customHeight="1">
      <c r="B228" s="45"/>
      <c r="C228" s="84"/>
    </row>
    <row r="229" ht="12.75" customHeight="1">
      <c r="B229" s="45"/>
      <c r="C229" s="84"/>
    </row>
    <row r="230" ht="12.75" customHeight="1">
      <c r="B230" s="45"/>
      <c r="C230" s="84"/>
    </row>
    <row r="231" ht="12.75" customHeight="1">
      <c r="B231" s="45"/>
      <c r="C231" s="84"/>
    </row>
    <row r="232" ht="12.75" customHeight="1">
      <c r="B232" s="45"/>
      <c r="C232" s="84"/>
    </row>
    <row r="233" ht="12.75" customHeight="1">
      <c r="B233" s="45"/>
      <c r="C233" s="84"/>
    </row>
    <row r="234" ht="12.75" customHeight="1">
      <c r="B234" s="45"/>
      <c r="C234" s="84"/>
    </row>
    <row r="235" ht="12.75" customHeight="1">
      <c r="B235" s="45"/>
      <c r="C235" s="84"/>
    </row>
    <row r="236" ht="12.75" customHeight="1">
      <c r="B236" s="45"/>
      <c r="C236" s="84"/>
    </row>
    <row r="237" ht="12.75" customHeight="1">
      <c r="B237" s="45"/>
      <c r="C237" s="84"/>
    </row>
    <row r="238" ht="12.75" customHeight="1">
      <c r="B238" s="45"/>
      <c r="C238" s="84"/>
    </row>
    <row r="239" ht="12.75" customHeight="1">
      <c r="B239" s="45"/>
      <c r="C239" s="84"/>
    </row>
    <row r="240" ht="12.75" customHeight="1">
      <c r="B240" s="45"/>
      <c r="C240" s="84"/>
    </row>
    <row r="241" ht="12.75" customHeight="1">
      <c r="B241" s="45"/>
      <c r="C241" s="84"/>
    </row>
    <row r="242" ht="12.75" customHeight="1">
      <c r="B242" s="45"/>
      <c r="C242" s="84"/>
    </row>
    <row r="243" ht="12.75" customHeight="1">
      <c r="B243" s="45"/>
      <c r="C243" s="84"/>
    </row>
    <row r="244" ht="12.75" customHeight="1">
      <c r="B244" s="45"/>
      <c r="C244" s="84"/>
    </row>
    <row r="245" ht="12.75" customHeight="1">
      <c r="B245" s="45"/>
      <c r="C245" s="84"/>
    </row>
    <row r="246" ht="12.75" customHeight="1">
      <c r="B246" s="45"/>
      <c r="C246" s="84"/>
    </row>
    <row r="247" ht="12.75" customHeight="1">
      <c r="B247" s="45"/>
      <c r="C247" s="84"/>
    </row>
    <row r="248" ht="12.75" customHeight="1">
      <c r="B248" s="45"/>
      <c r="C248" s="84"/>
    </row>
    <row r="249" ht="12.75" customHeight="1">
      <c r="B249" s="45"/>
      <c r="C249" s="84"/>
    </row>
    <row r="250" ht="12.75" customHeight="1">
      <c r="B250" s="45"/>
      <c r="C250" s="84"/>
    </row>
    <row r="251" ht="12.75" customHeight="1">
      <c r="B251" s="45"/>
      <c r="C251" s="84"/>
    </row>
    <row r="252" ht="12.75" customHeight="1">
      <c r="B252" s="45"/>
      <c r="C252" s="84"/>
    </row>
    <row r="253" ht="12.75" customHeight="1">
      <c r="B253" s="45"/>
      <c r="C253" s="84"/>
    </row>
    <row r="254" ht="12.75" customHeight="1">
      <c r="B254" s="45"/>
      <c r="C254" s="84"/>
    </row>
    <row r="255" ht="12.75" customHeight="1">
      <c r="B255" s="45"/>
      <c r="C255" s="84"/>
    </row>
    <row r="256" ht="12.75" customHeight="1">
      <c r="B256" s="45"/>
      <c r="C256" s="84"/>
    </row>
    <row r="257" ht="12.75" customHeight="1">
      <c r="B257" s="45"/>
      <c r="C257" s="84"/>
    </row>
    <row r="258" ht="12.75" customHeight="1">
      <c r="B258" s="45"/>
      <c r="C258" s="84"/>
    </row>
    <row r="259" ht="12.75" customHeight="1">
      <c r="B259" s="45"/>
      <c r="C259" s="84"/>
    </row>
    <row r="260" ht="12.75" customHeight="1">
      <c r="B260" s="45"/>
      <c r="C260" s="84"/>
    </row>
    <row r="261" ht="12.75" customHeight="1">
      <c r="B261" s="45"/>
      <c r="C261" s="84"/>
    </row>
    <row r="262" ht="12.75" customHeight="1">
      <c r="B262" s="45"/>
      <c r="C262" s="84"/>
    </row>
    <row r="263" ht="12.75" customHeight="1">
      <c r="B263" s="45"/>
      <c r="C263" s="84"/>
    </row>
    <row r="264" ht="12.75" customHeight="1">
      <c r="B264" s="45"/>
      <c r="C264" s="84"/>
    </row>
    <row r="265" ht="12.75" customHeight="1">
      <c r="B265" s="45"/>
      <c r="C265" s="84"/>
    </row>
    <row r="266" ht="12.75" customHeight="1">
      <c r="B266" s="45"/>
      <c r="C266" s="84"/>
    </row>
    <row r="267" ht="12.75" customHeight="1">
      <c r="B267" s="45"/>
      <c r="C267" s="84"/>
    </row>
    <row r="268" ht="12.75" customHeight="1">
      <c r="B268" s="45"/>
      <c r="C268" s="84"/>
    </row>
    <row r="269" ht="12.75" customHeight="1">
      <c r="B269" s="45"/>
      <c r="C269" s="84"/>
    </row>
    <row r="270" ht="12.75" customHeight="1">
      <c r="B270" s="45"/>
      <c r="C270" s="84"/>
    </row>
    <row r="271" ht="12.75" customHeight="1">
      <c r="B271" s="45"/>
      <c r="C271" s="84"/>
    </row>
    <row r="272" ht="12.75" customHeight="1">
      <c r="B272" s="45"/>
      <c r="C272" s="84"/>
    </row>
    <row r="273" ht="12.75" customHeight="1">
      <c r="B273" s="45"/>
      <c r="C273" s="84"/>
    </row>
    <row r="274" ht="12.75" customHeight="1">
      <c r="B274" s="45"/>
      <c r="C274" s="84"/>
    </row>
    <row r="275" ht="12.75" customHeight="1">
      <c r="B275" s="45"/>
      <c r="C275" s="84"/>
    </row>
    <row r="276" ht="12.75" customHeight="1">
      <c r="B276" s="45"/>
      <c r="C276" s="84"/>
    </row>
    <row r="277" ht="12.75" customHeight="1">
      <c r="B277" s="45"/>
      <c r="C277" s="84"/>
    </row>
    <row r="278" ht="12.75" customHeight="1">
      <c r="B278" s="45"/>
      <c r="C278" s="84"/>
    </row>
    <row r="279" ht="12.75" customHeight="1">
      <c r="B279" s="45"/>
      <c r="C279" s="84"/>
    </row>
    <row r="280" ht="12.75" customHeight="1">
      <c r="B280" s="45"/>
      <c r="C280" s="84"/>
    </row>
    <row r="281" ht="12.75" customHeight="1">
      <c r="B281" s="45"/>
      <c r="C281" s="84"/>
    </row>
    <row r="282" ht="12.75" customHeight="1">
      <c r="B282" s="45"/>
      <c r="C282" s="84"/>
    </row>
    <row r="283" ht="12.75" customHeight="1">
      <c r="B283" s="45"/>
      <c r="C283" s="84"/>
    </row>
    <row r="284" ht="12.75" customHeight="1">
      <c r="B284" s="45"/>
      <c r="C284" s="84"/>
    </row>
    <row r="285" ht="12.75" customHeight="1">
      <c r="B285" s="45"/>
      <c r="C285" s="84"/>
    </row>
    <row r="286" ht="12.75" customHeight="1">
      <c r="B286" s="45"/>
      <c r="C286" s="84"/>
    </row>
    <row r="287" ht="12.75" customHeight="1">
      <c r="B287" s="45"/>
      <c r="C287" s="84"/>
    </row>
    <row r="288" ht="12.75" customHeight="1">
      <c r="B288" s="45"/>
      <c r="C288" s="84"/>
    </row>
    <row r="289" ht="12.75" customHeight="1">
      <c r="B289" s="45"/>
      <c r="C289" s="84"/>
    </row>
    <row r="290" ht="12.75" customHeight="1">
      <c r="B290" s="45"/>
      <c r="C290" s="84"/>
    </row>
    <row r="291" ht="12.75" customHeight="1">
      <c r="B291" s="45"/>
      <c r="C291" s="84"/>
    </row>
    <row r="292" ht="12.75" customHeight="1">
      <c r="B292" s="45"/>
      <c r="C292" s="84"/>
    </row>
    <row r="293" ht="12.75" customHeight="1">
      <c r="B293" s="45"/>
      <c r="C293" s="84"/>
    </row>
    <row r="294" ht="12.75" customHeight="1">
      <c r="B294" s="45"/>
      <c r="C294" s="84"/>
    </row>
    <row r="295" ht="12.75" customHeight="1">
      <c r="B295" s="45"/>
      <c r="C295" s="84"/>
    </row>
    <row r="296" ht="12.75" customHeight="1">
      <c r="B296" s="45"/>
      <c r="C296" s="84"/>
    </row>
    <row r="297" ht="12.75" customHeight="1">
      <c r="B297" s="45"/>
      <c r="C297" s="84"/>
    </row>
    <row r="298" ht="12.75" customHeight="1">
      <c r="B298" s="45"/>
      <c r="C298" s="84"/>
    </row>
    <row r="299" ht="12.75" customHeight="1">
      <c r="B299" s="45"/>
      <c r="C299" s="84"/>
    </row>
    <row r="300" ht="12.75" customHeight="1">
      <c r="B300" s="45"/>
      <c r="C300" s="84"/>
    </row>
    <row r="301" ht="12.75" customHeight="1">
      <c r="B301" s="45"/>
      <c r="C301" s="84"/>
    </row>
    <row r="302" ht="12.75" customHeight="1">
      <c r="B302" s="45"/>
      <c r="C302" s="84"/>
    </row>
    <row r="303" ht="12.75" customHeight="1">
      <c r="B303" s="45"/>
      <c r="C303" s="84"/>
    </row>
    <row r="304" ht="12.75" customHeight="1">
      <c r="B304" s="45"/>
      <c r="C304" s="84"/>
    </row>
    <row r="305" ht="12.75" customHeight="1">
      <c r="B305" s="45"/>
      <c r="C305" s="84"/>
    </row>
    <row r="306" ht="12.75" customHeight="1">
      <c r="B306" s="45"/>
      <c r="C306" s="84"/>
    </row>
    <row r="307" ht="12.75" customHeight="1">
      <c r="B307" s="45"/>
      <c r="C307" s="84"/>
    </row>
    <row r="308" ht="12.75" customHeight="1">
      <c r="B308" s="45"/>
      <c r="C308" s="84"/>
    </row>
    <row r="309" ht="12.75" customHeight="1">
      <c r="B309" s="45"/>
      <c r="C309" s="84"/>
    </row>
    <row r="310" ht="12.75" customHeight="1">
      <c r="B310" s="45"/>
      <c r="C310" s="84"/>
    </row>
    <row r="311" ht="12.75" customHeight="1">
      <c r="B311" s="45"/>
      <c r="C311" s="84"/>
    </row>
    <row r="312" ht="12.75" customHeight="1">
      <c r="B312" s="45"/>
      <c r="C312" s="84"/>
    </row>
    <row r="313" ht="12.75" customHeight="1">
      <c r="B313" s="45"/>
      <c r="C313" s="84"/>
    </row>
    <row r="314" ht="12.75" customHeight="1">
      <c r="B314" s="45"/>
      <c r="C314" s="84"/>
    </row>
    <row r="315" ht="12.75" customHeight="1">
      <c r="B315" s="45"/>
      <c r="C315" s="84"/>
    </row>
    <row r="316" ht="12.75" customHeight="1">
      <c r="B316" s="45"/>
      <c r="C316" s="84"/>
    </row>
    <row r="317" ht="12.75" customHeight="1">
      <c r="B317" s="45"/>
      <c r="C317" s="84"/>
    </row>
    <row r="318" ht="12.75" customHeight="1">
      <c r="B318" s="45"/>
      <c r="C318" s="84"/>
    </row>
    <row r="319" ht="12.75" customHeight="1">
      <c r="B319" s="45"/>
      <c r="C319" s="84"/>
    </row>
    <row r="320" ht="12.75" customHeight="1">
      <c r="B320" s="45"/>
      <c r="C320" s="84"/>
    </row>
    <row r="321" ht="12.75" customHeight="1">
      <c r="B321" s="45"/>
      <c r="C321" s="84"/>
    </row>
    <row r="322" ht="12.75" customHeight="1">
      <c r="B322" s="45"/>
      <c r="C322" s="84"/>
    </row>
    <row r="323" ht="12.75" customHeight="1">
      <c r="B323" s="45"/>
      <c r="C323" s="84"/>
    </row>
    <row r="324" ht="12.75" customHeight="1">
      <c r="B324" s="45"/>
      <c r="C324" s="84"/>
    </row>
    <row r="325" ht="12.75" customHeight="1">
      <c r="B325" s="45"/>
      <c r="C325" s="84"/>
    </row>
    <row r="326" ht="12.75" customHeight="1">
      <c r="B326" s="45"/>
      <c r="C326" s="84"/>
    </row>
    <row r="327" ht="12.75" customHeight="1">
      <c r="B327" s="45"/>
      <c r="C327" s="84"/>
    </row>
    <row r="328" ht="12.75" customHeight="1">
      <c r="B328" s="45"/>
      <c r="C328" s="84"/>
    </row>
    <row r="329" ht="12.75" customHeight="1">
      <c r="B329" s="45"/>
      <c r="C329" s="84"/>
    </row>
    <row r="330" ht="12.75" customHeight="1">
      <c r="B330" s="45"/>
      <c r="C330" s="84"/>
    </row>
    <row r="331" ht="12.75" customHeight="1">
      <c r="B331" s="45"/>
      <c r="C331" s="84"/>
    </row>
    <row r="332" ht="12.75" customHeight="1">
      <c r="B332" s="45"/>
      <c r="C332" s="84"/>
    </row>
    <row r="333" ht="12.75" customHeight="1">
      <c r="B333" s="45"/>
      <c r="C333" s="84"/>
    </row>
    <row r="334" ht="12.75" customHeight="1">
      <c r="B334" s="45"/>
      <c r="C334" s="84"/>
    </row>
    <row r="335" ht="12.75" customHeight="1">
      <c r="B335" s="45"/>
      <c r="C335" s="84"/>
    </row>
    <row r="336" ht="12.75" customHeight="1">
      <c r="B336" s="45"/>
      <c r="C336" s="84"/>
    </row>
    <row r="337" ht="12.75" customHeight="1">
      <c r="B337" s="45"/>
      <c r="C337" s="84"/>
    </row>
    <row r="338" ht="12.75" customHeight="1">
      <c r="B338" s="45"/>
      <c r="C338" s="84"/>
    </row>
    <row r="339" ht="12.75" customHeight="1">
      <c r="B339" s="45"/>
      <c r="C339" s="84"/>
    </row>
    <row r="340" ht="12.75" customHeight="1">
      <c r="B340" s="45"/>
      <c r="C340" s="84"/>
    </row>
    <row r="341" ht="12.75" customHeight="1">
      <c r="B341" s="45"/>
      <c r="C341" s="84"/>
    </row>
    <row r="342" ht="12.75" customHeight="1">
      <c r="B342" s="45"/>
      <c r="C342" s="84"/>
    </row>
    <row r="343" ht="12.75" customHeight="1">
      <c r="B343" s="45"/>
      <c r="C343" s="84"/>
    </row>
    <row r="344" ht="12.75" customHeight="1">
      <c r="B344" s="45"/>
      <c r="C344" s="84"/>
    </row>
    <row r="345" ht="12.75" customHeight="1">
      <c r="B345" s="45"/>
      <c r="C345" s="84"/>
    </row>
    <row r="346" ht="12.75" customHeight="1">
      <c r="B346" s="45"/>
      <c r="C346" s="84"/>
    </row>
    <row r="347" ht="12.75" customHeight="1">
      <c r="B347" s="45"/>
      <c r="C347" s="84"/>
    </row>
    <row r="348" ht="12.75" customHeight="1">
      <c r="B348" s="45"/>
      <c r="C348" s="84"/>
    </row>
    <row r="349" ht="12.75" customHeight="1">
      <c r="B349" s="45"/>
      <c r="C349" s="84"/>
    </row>
    <row r="350" ht="12.75" customHeight="1">
      <c r="B350" s="45"/>
      <c r="C350" s="84"/>
    </row>
    <row r="351" ht="12.75" customHeight="1">
      <c r="B351" s="45"/>
      <c r="C351" s="84"/>
    </row>
    <row r="352" ht="12.75" customHeight="1">
      <c r="B352" s="45"/>
      <c r="C352" s="84"/>
    </row>
    <row r="353" ht="12.75" customHeight="1">
      <c r="B353" s="45"/>
      <c r="C353" s="84"/>
    </row>
    <row r="354" ht="12.75" customHeight="1">
      <c r="B354" s="45"/>
      <c r="C354" s="84"/>
    </row>
    <row r="355" ht="12.75" customHeight="1">
      <c r="B355" s="45"/>
      <c r="C355" s="84"/>
    </row>
    <row r="356" ht="12.75" customHeight="1">
      <c r="B356" s="45"/>
      <c r="C356" s="84"/>
    </row>
    <row r="357" ht="12.75" customHeight="1">
      <c r="B357" s="45"/>
      <c r="C357" s="84"/>
    </row>
    <row r="358" ht="12.75" customHeight="1">
      <c r="B358" s="45"/>
      <c r="C358" s="84"/>
    </row>
    <row r="359" ht="12.75" customHeight="1">
      <c r="B359" s="45"/>
      <c r="C359" s="84"/>
    </row>
    <row r="360" ht="12.75" customHeight="1">
      <c r="B360" s="45"/>
      <c r="C360" s="84"/>
    </row>
    <row r="361" ht="12.75" customHeight="1">
      <c r="B361" s="45"/>
      <c r="C361" s="84"/>
    </row>
    <row r="362" ht="12.75" customHeight="1">
      <c r="B362" s="45"/>
      <c r="C362" s="84"/>
    </row>
    <row r="363" ht="12.75" customHeight="1">
      <c r="B363" s="45"/>
      <c r="C363" s="84"/>
    </row>
    <row r="364" ht="12.75" customHeight="1">
      <c r="B364" s="45"/>
      <c r="C364" s="84"/>
    </row>
    <row r="365" ht="12.75" customHeight="1">
      <c r="B365" s="45"/>
      <c r="C365" s="84"/>
    </row>
    <row r="366" ht="12.75" customHeight="1">
      <c r="B366" s="45"/>
      <c r="C366" s="84"/>
    </row>
    <row r="367" ht="12.75" customHeight="1">
      <c r="B367" s="45"/>
      <c r="C367" s="84"/>
    </row>
    <row r="368" ht="12.75" customHeight="1">
      <c r="B368" s="45"/>
      <c r="C368" s="84"/>
    </row>
    <row r="369" ht="12.75" customHeight="1">
      <c r="B369" s="45"/>
      <c r="C369" s="84"/>
    </row>
    <row r="370" ht="12.75" customHeight="1">
      <c r="B370" s="45"/>
      <c r="C370" s="84"/>
    </row>
    <row r="371" ht="12.75" customHeight="1">
      <c r="B371" s="45"/>
      <c r="C371" s="84"/>
    </row>
    <row r="372" ht="12.75" customHeight="1">
      <c r="B372" s="45"/>
      <c r="C372" s="84"/>
    </row>
    <row r="373" ht="12.75" customHeight="1">
      <c r="B373" s="45"/>
      <c r="C373" s="84"/>
    </row>
    <row r="374" ht="12.75" customHeight="1">
      <c r="B374" s="45"/>
      <c r="C374" s="84"/>
    </row>
    <row r="375" ht="12.75" customHeight="1">
      <c r="B375" s="45"/>
      <c r="C375" s="84"/>
    </row>
    <row r="376" ht="12.75" customHeight="1">
      <c r="B376" s="45"/>
      <c r="C376" s="84"/>
    </row>
    <row r="377" ht="12.75" customHeight="1">
      <c r="B377" s="45"/>
      <c r="C377" s="84"/>
    </row>
    <row r="378" ht="12.75" customHeight="1">
      <c r="B378" s="45"/>
      <c r="C378" s="84"/>
    </row>
    <row r="379" ht="12.75" customHeight="1">
      <c r="B379" s="45"/>
      <c r="C379" s="84"/>
    </row>
    <row r="380" ht="12.75" customHeight="1">
      <c r="B380" s="45"/>
      <c r="C380" s="84"/>
    </row>
    <row r="381" ht="12.75" customHeight="1">
      <c r="B381" s="45"/>
      <c r="C381" s="84"/>
    </row>
    <row r="382" ht="12.75" customHeight="1">
      <c r="B382" s="45"/>
      <c r="C382" s="84"/>
    </row>
    <row r="383" ht="12.75" customHeight="1">
      <c r="B383" s="45"/>
      <c r="C383" s="84"/>
    </row>
    <row r="384" ht="12.75" customHeight="1">
      <c r="B384" s="45"/>
      <c r="C384" s="84"/>
    </row>
    <row r="385" ht="12.75" customHeight="1">
      <c r="B385" s="45"/>
      <c r="C385" s="84"/>
    </row>
    <row r="386" ht="12.75" customHeight="1">
      <c r="B386" s="45"/>
      <c r="C386" s="84"/>
    </row>
    <row r="387" ht="12.75" customHeight="1">
      <c r="B387" s="45"/>
      <c r="C387" s="84"/>
    </row>
    <row r="388" ht="12.75" customHeight="1">
      <c r="B388" s="45"/>
      <c r="C388" s="84"/>
    </row>
    <row r="389" ht="12.75" customHeight="1">
      <c r="B389" s="45"/>
      <c r="C389" s="84"/>
    </row>
    <row r="390" ht="12.75" customHeight="1">
      <c r="B390" s="45"/>
      <c r="C390" s="84"/>
    </row>
    <row r="391" ht="12.75" customHeight="1">
      <c r="B391" s="45"/>
      <c r="C391" s="84"/>
    </row>
    <row r="392" ht="12.75" customHeight="1">
      <c r="B392" s="45"/>
      <c r="C392" s="84"/>
    </row>
    <row r="393" ht="12.75" customHeight="1">
      <c r="B393" s="45"/>
      <c r="C393" s="84"/>
    </row>
    <row r="394" ht="12.75" customHeight="1">
      <c r="B394" s="45"/>
      <c r="C394" s="84"/>
    </row>
    <row r="395" ht="12.75" customHeight="1">
      <c r="B395" s="45"/>
      <c r="C395" s="84"/>
    </row>
    <row r="396" ht="12.75" customHeight="1">
      <c r="B396" s="45"/>
      <c r="C396" s="84"/>
    </row>
    <row r="397" ht="12.75" customHeight="1">
      <c r="B397" s="45"/>
      <c r="C397" s="84"/>
    </row>
    <row r="398" ht="12.75" customHeight="1">
      <c r="B398" s="45"/>
      <c r="C398" s="84"/>
    </row>
    <row r="399" ht="12.75" customHeight="1">
      <c r="B399" s="45"/>
      <c r="C399" s="84"/>
    </row>
    <row r="400" ht="12.75" customHeight="1">
      <c r="B400" s="45"/>
      <c r="C400" s="84"/>
    </row>
    <row r="401" ht="12.75" customHeight="1">
      <c r="B401" s="45"/>
      <c r="C401" s="84"/>
    </row>
    <row r="402" ht="12.75" customHeight="1">
      <c r="B402" s="45"/>
      <c r="C402" s="84"/>
    </row>
    <row r="403" ht="12.75" customHeight="1">
      <c r="B403" s="45"/>
      <c r="C403" s="84"/>
    </row>
    <row r="404" ht="12.75" customHeight="1">
      <c r="B404" s="45"/>
      <c r="C404" s="84"/>
    </row>
    <row r="405" ht="12.75" customHeight="1">
      <c r="B405" s="45"/>
      <c r="C405" s="84"/>
    </row>
    <row r="406" ht="12.75" customHeight="1">
      <c r="B406" s="45"/>
      <c r="C406" s="84"/>
    </row>
    <row r="407" ht="12.75" customHeight="1">
      <c r="B407" s="45"/>
      <c r="C407" s="84"/>
    </row>
    <row r="408" ht="12.75" customHeight="1">
      <c r="B408" s="45"/>
      <c r="C408" s="84"/>
    </row>
    <row r="409" ht="12.75" customHeight="1">
      <c r="B409" s="45"/>
      <c r="C409" s="84"/>
    </row>
    <row r="410" ht="12.75" customHeight="1">
      <c r="B410" s="45"/>
      <c r="C410" s="84"/>
    </row>
    <row r="411" ht="12.75" customHeight="1">
      <c r="B411" s="45"/>
      <c r="C411" s="84"/>
    </row>
    <row r="412" ht="12.75" customHeight="1">
      <c r="B412" s="45"/>
      <c r="C412" s="84"/>
    </row>
    <row r="413" ht="12.75" customHeight="1">
      <c r="B413" s="45"/>
      <c r="C413" s="84"/>
    </row>
    <row r="414" ht="12.75" customHeight="1">
      <c r="B414" s="45"/>
      <c r="C414" s="84"/>
    </row>
    <row r="415" ht="12.75" customHeight="1">
      <c r="B415" s="45"/>
      <c r="C415" s="84"/>
    </row>
    <row r="416" ht="12.75" customHeight="1">
      <c r="B416" s="45"/>
      <c r="C416" s="84"/>
    </row>
    <row r="417" ht="12.75" customHeight="1">
      <c r="B417" s="45"/>
      <c r="C417" s="84"/>
    </row>
    <row r="418" ht="12.75" customHeight="1">
      <c r="B418" s="45"/>
      <c r="C418" s="84"/>
    </row>
    <row r="419" ht="12.75" customHeight="1">
      <c r="B419" s="45"/>
      <c r="C419" s="84"/>
    </row>
    <row r="420" ht="12.75" customHeight="1">
      <c r="B420" s="45"/>
      <c r="C420" s="84"/>
    </row>
    <row r="421" ht="12.75" customHeight="1">
      <c r="B421" s="45"/>
      <c r="C421" s="84"/>
    </row>
    <row r="422" ht="12.75" customHeight="1">
      <c r="B422" s="45"/>
      <c r="C422" s="84"/>
    </row>
    <row r="423" ht="12.75" customHeight="1">
      <c r="B423" s="45"/>
      <c r="C423" s="84"/>
    </row>
    <row r="424" ht="12.75" customHeight="1">
      <c r="B424" s="45"/>
      <c r="C424" s="84"/>
    </row>
    <row r="425" ht="12.75" customHeight="1">
      <c r="B425" s="45"/>
      <c r="C425" s="84"/>
    </row>
    <row r="426" ht="12.75" customHeight="1">
      <c r="B426" s="45"/>
      <c r="C426" s="84"/>
    </row>
    <row r="427" ht="12.75" customHeight="1">
      <c r="B427" s="45"/>
      <c r="C427" s="84"/>
    </row>
    <row r="428" ht="12.75" customHeight="1">
      <c r="B428" s="45"/>
      <c r="C428" s="84"/>
    </row>
    <row r="429" ht="12.75" customHeight="1">
      <c r="B429" s="45"/>
      <c r="C429" s="84"/>
    </row>
    <row r="430" ht="12.75" customHeight="1">
      <c r="B430" s="45"/>
      <c r="C430" s="84"/>
    </row>
    <row r="431" ht="12.75" customHeight="1">
      <c r="B431" s="45"/>
      <c r="C431" s="84"/>
    </row>
    <row r="432" ht="12.75" customHeight="1">
      <c r="B432" s="45"/>
      <c r="C432" s="84"/>
    </row>
    <row r="433" ht="12.75" customHeight="1">
      <c r="B433" s="45"/>
      <c r="C433" s="84"/>
    </row>
    <row r="434" ht="12.75" customHeight="1">
      <c r="B434" s="45"/>
      <c r="C434" s="84"/>
    </row>
    <row r="435" ht="12.75" customHeight="1">
      <c r="B435" s="45"/>
      <c r="C435" s="84"/>
    </row>
    <row r="436" ht="12.75" customHeight="1">
      <c r="B436" s="45"/>
      <c r="C436" s="84"/>
    </row>
    <row r="437" ht="12.75" customHeight="1">
      <c r="B437" s="45"/>
      <c r="C437" s="84"/>
    </row>
    <row r="438" ht="12.75" customHeight="1">
      <c r="B438" s="45"/>
      <c r="C438" s="84"/>
    </row>
    <row r="439" ht="12.75" customHeight="1">
      <c r="B439" s="45"/>
      <c r="C439" s="84"/>
    </row>
    <row r="440" ht="12.75" customHeight="1">
      <c r="B440" s="45"/>
      <c r="C440" s="84"/>
    </row>
    <row r="441" ht="12.75" customHeight="1">
      <c r="B441" s="45"/>
      <c r="C441" s="84"/>
    </row>
    <row r="442" ht="12.75" customHeight="1">
      <c r="B442" s="45"/>
      <c r="C442" s="84"/>
    </row>
    <row r="443" ht="12.75" customHeight="1">
      <c r="B443" s="45"/>
      <c r="C443" s="84"/>
    </row>
    <row r="444" ht="12.75" customHeight="1">
      <c r="B444" s="45"/>
      <c r="C444" s="84"/>
    </row>
    <row r="445" ht="12.75" customHeight="1">
      <c r="B445" s="45"/>
      <c r="C445" s="84"/>
    </row>
    <row r="446" ht="12.75" customHeight="1">
      <c r="B446" s="45"/>
      <c r="C446" s="84"/>
    </row>
    <row r="447" ht="12.75" customHeight="1">
      <c r="B447" s="45"/>
      <c r="C447" s="84"/>
    </row>
    <row r="448" ht="12.75" customHeight="1">
      <c r="B448" s="45"/>
      <c r="C448" s="84"/>
    </row>
    <row r="449" ht="12.75" customHeight="1">
      <c r="B449" s="45"/>
      <c r="C449" s="84"/>
    </row>
    <row r="450" ht="12.75" customHeight="1">
      <c r="B450" s="45"/>
      <c r="C450" s="84"/>
    </row>
    <row r="451" ht="12.75" customHeight="1">
      <c r="B451" s="45"/>
      <c r="C451" s="84"/>
    </row>
    <row r="452" ht="12.75" customHeight="1">
      <c r="B452" s="45"/>
      <c r="C452" s="84"/>
    </row>
    <row r="453" ht="12.75" customHeight="1">
      <c r="B453" s="45"/>
      <c r="C453" s="84"/>
    </row>
    <row r="454" ht="12.75" customHeight="1">
      <c r="B454" s="45"/>
      <c r="C454" s="84"/>
    </row>
    <row r="455" ht="12.75" customHeight="1">
      <c r="B455" s="45"/>
      <c r="C455" s="84"/>
    </row>
    <row r="456" ht="12.75" customHeight="1">
      <c r="B456" s="45"/>
      <c r="C456" s="84"/>
    </row>
    <row r="457" ht="12.75" customHeight="1">
      <c r="B457" s="45"/>
      <c r="C457" s="84"/>
    </row>
    <row r="458" ht="12.75" customHeight="1">
      <c r="B458" s="45"/>
      <c r="C458" s="84"/>
    </row>
    <row r="459" ht="12.75" customHeight="1">
      <c r="B459" s="45"/>
      <c r="C459" s="84"/>
    </row>
    <row r="460" ht="12.75" customHeight="1">
      <c r="B460" s="45"/>
      <c r="C460" s="84"/>
    </row>
    <row r="461" ht="12.75" customHeight="1">
      <c r="B461" s="45"/>
      <c r="C461" s="84"/>
    </row>
    <row r="462" ht="12.75" customHeight="1">
      <c r="B462" s="45"/>
      <c r="C462" s="84"/>
    </row>
    <row r="463" ht="12.75" customHeight="1">
      <c r="B463" s="45"/>
      <c r="C463" s="84"/>
    </row>
    <row r="464" ht="12.75" customHeight="1">
      <c r="B464" s="45"/>
      <c r="C464" s="84"/>
    </row>
    <row r="465" ht="12.75" customHeight="1">
      <c r="B465" s="45"/>
      <c r="C465" s="84"/>
    </row>
    <row r="466" ht="12.75" customHeight="1">
      <c r="B466" s="45"/>
      <c r="C466" s="84"/>
    </row>
    <row r="467" ht="12.75" customHeight="1">
      <c r="B467" s="45"/>
      <c r="C467" s="84"/>
    </row>
    <row r="468" ht="12.75" customHeight="1">
      <c r="B468" s="45"/>
      <c r="C468" s="84"/>
    </row>
    <row r="469" ht="12.75" customHeight="1">
      <c r="B469" s="45"/>
      <c r="C469" s="84"/>
    </row>
    <row r="470" ht="12.75" customHeight="1">
      <c r="B470" s="45"/>
      <c r="C470" s="84"/>
    </row>
    <row r="471" ht="12.75" customHeight="1">
      <c r="B471" s="45"/>
      <c r="C471" s="84"/>
    </row>
    <row r="472" ht="12.75" customHeight="1">
      <c r="B472" s="45"/>
      <c r="C472" s="84"/>
    </row>
    <row r="473" ht="12.75" customHeight="1">
      <c r="B473" s="45"/>
      <c r="C473" s="84"/>
    </row>
    <row r="474" ht="12.75" customHeight="1">
      <c r="B474" s="45"/>
      <c r="C474" s="84"/>
    </row>
    <row r="475" ht="12.75" customHeight="1">
      <c r="B475" s="45"/>
      <c r="C475" s="84"/>
    </row>
    <row r="476" ht="12.75" customHeight="1">
      <c r="B476" s="45"/>
      <c r="C476" s="84"/>
    </row>
    <row r="477" ht="12.75" customHeight="1">
      <c r="B477" s="45"/>
      <c r="C477" s="84"/>
    </row>
    <row r="478" ht="12.75" customHeight="1">
      <c r="B478" s="45"/>
      <c r="C478" s="84"/>
    </row>
    <row r="479" ht="12.75" customHeight="1">
      <c r="B479" s="45"/>
      <c r="C479" s="84"/>
    </row>
    <row r="480" ht="12.75" customHeight="1">
      <c r="B480" s="45"/>
      <c r="C480" s="84"/>
    </row>
    <row r="481" ht="12.75" customHeight="1">
      <c r="B481" s="45"/>
      <c r="C481" s="84"/>
    </row>
    <row r="482" ht="12.75" customHeight="1">
      <c r="B482" s="45"/>
      <c r="C482" s="84"/>
    </row>
    <row r="483" ht="12.75" customHeight="1">
      <c r="B483" s="45"/>
      <c r="C483" s="84"/>
    </row>
    <row r="484" ht="12.75" customHeight="1">
      <c r="B484" s="45"/>
      <c r="C484" s="84"/>
    </row>
    <row r="485" ht="12.75" customHeight="1">
      <c r="B485" s="45"/>
      <c r="C485" s="84"/>
    </row>
    <row r="486" ht="12.75" customHeight="1">
      <c r="B486" s="45"/>
      <c r="C486" s="84"/>
    </row>
    <row r="487" ht="12.75" customHeight="1">
      <c r="B487" s="45"/>
      <c r="C487" s="84"/>
    </row>
    <row r="488" ht="12.75" customHeight="1">
      <c r="B488" s="45"/>
      <c r="C488" s="84"/>
    </row>
    <row r="489" ht="12.75" customHeight="1">
      <c r="B489" s="45"/>
      <c r="C489" s="84"/>
    </row>
    <row r="490" ht="12.75" customHeight="1">
      <c r="B490" s="45"/>
      <c r="C490" s="84"/>
    </row>
    <row r="491" ht="12.75" customHeight="1">
      <c r="B491" s="45"/>
      <c r="C491" s="84"/>
    </row>
    <row r="492" ht="12.75" customHeight="1">
      <c r="B492" s="45"/>
      <c r="C492" s="84"/>
    </row>
    <row r="493" ht="12.75" customHeight="1">
      <c r="B493" s="45"/>
      <c r="C493" s="84"/>
    </row>
    <row r="494" ht="12.75" customHeight="1">
      <c r="B494" s="45"/>
      <c r="C494" s="84"/>
    </row>
    <row r="495" ht="12.75" customHeight="1">
      <c r="B495" s="45"/>
      <c r="C495" s="84"/>
    </row>
    <row r="496" ht="12.75" customHeight="1">
      <c r="B496" s="45"/>
      <c r="C496" s="84"/>
    </row>
    <row r="497" ht="12.75" customHeight="1">
      <c r="B497" s="45"/>
      <c r="C497" s="84"/>
    </row>
    <row r="498" ht="12.75" customHeight="1">
      <c r="B498" s="45"/>
      <c r="C498" s="84"/>
    </row>
    <row r="499" ht="12.75" customHeight="1">
      <c r="B499" s="45"/>
      <c r="C499" s="84"/>
    </row>
    <row r="500" ht="12.75" customHeight="1">
      <c r="B500" s="45"/>
      <c r="C500" s="84"/>
    </row>
    <row r="501" ht="12.75" customHeight="1">
      <c r="B501" s="45"/>
      <c r="C501" s="84"/>
    </row>
    <row r="502" ht="12.75" customHeight="1">
      <c r="B502" s="45"/>
      <c r="C502" s="84"/>
    </row>
    <row r="503" ht="12.75" customHeight="1">
      <c r="B503" s="45"/>
      <c r="C503" s="84"/>
    </row>
    <row r="504" ht="12.75" customHeight="1">
      <c r="B504" s="45"/>
      <c r="C504" s="84"/>
    </row>
    <row r="505" ht="12.75" customHeight="1">
      <c r="B505" s="45"/>
      <c r="C505" s="84"/>
    </row>
    <row r="506" ht="12.75" customHeight="1">
      <c r="B506" s="45"/>
      <c r="C506" s="84"/>
    </row>
    <row r="507" ht="12.75" customHeight="1">
      <c r="B507" s="45"/>
      <c r="C507" s="84"/>
    </row>
    <row r="508" ht="12.75" customHeight="1">
      <c r="B508" s="45"/>
      <c r="C508" s="84"/>
    </row>
    <row r="509" ht="12.75" customHeight="1">
      <c r="B509" s="45"/>
      <c r="C509" s="84"/>
    </row>
    <row r="510" ht="12.75" customHeight="1">
      <c r="B510" s="45"/>
      <c r="C510" s="84"/>
    </row>
    <row r="511" ht="12.75" customHeight="1">
      <c r="B511" s="45"/>
      <c r="C511" s="84"/>
    </row>
    <row r="512" ht="12.75" customHeight="1">
      <c r="B512" s="45"/>
      <c r="C512" s="84"/>
    </row>
    <row r="513" ht="12.75" customHeight="1">
      <c r="B513" s="45"/>
      <c r="C513" s="84"/>
    </row>
    <row r="514" ht="12.75" customHeight="1">
      <c r="B514" s="45"/>
      <c r="C514" s="84"/>
    </row>
    <row r="515" ht="12.75" customHeight="1">
      <c r="B515" s="45"/>
      <c r="C515" s="84"/>
    </row>
    <row r="516" ht="12.75" customHeight="1">
      <c r="B516" s="45"/>
      <c r="C516" s="84"/>
    </row>
    <row r="517" ht="12.75" customHeight="1">
      <c r="B517" s="45"/>
      <c r="C517" s="84"/>
    </row>
    <row r="518" ht="12.75" customHeight="1">
      <c r="B518" s="45"/>
      <c r="C518" s="84"/>
    </row>
    <row r="519" ht="12.75" customHeight="1">
      <c r="B519" s="45"/>
      <c r="C519" s="84"/>
    </row>
    <row r="520" ht="12.75" customHeight="1">
      <c r="B520" s="45"/>
      <c r="C520" s="84"/>
    </row>
    <row r="521" ht="12.75" customHeight="1">
      <c r="B521" s="45"/>
      <c r="C521" s="84"/>
    </row>
    <row r="522" ht="12.75" customHeight="1">
      <c r="B522" s="45"/>
      <c r="C522" s="84"/>
    </row>
    <row r="523" ht="12.75" customHeight="1">
      <c r="B523" s="45"/>
      <c r="C523" s="84"/>
    </row>
    <row r="524" ht="12.75" customHeight="1">
      <c r="B524" s="45"/>
      <c r="C524" s="84"/>
    </row>
    <row r="525" ht="12.75" customHeight="1">
      <c r="B525" s="45"/>
      <c r="C525" s="84"/>
    </row>
    <row r="526" ht="12.75" customHeight="1">
      <c r="B526" s="45"/>
      <c r="C526" s="84"/>
    </row>
    <row r="527" ht="12.75" customHeight="1">
      <c r="B527" s="45"/>
      <c r="C527" s="84"/>
    </row>
    <row r="528" ht="12.75" customHeight="1">
      <c r="B528" s="45"/>
      <c r="C528" s="84"/>
    </row>
    <row r="529" ht="12.75" customHeight="1">
      <c r="B529" s="45"/>
      <c r="C529" s="84"/>
    </row>
    <row r="530" ht="12.75" customHeight="1">
      <c r="B530" s="45"/>
      <c r="C530" s="84"/>
    </row>
    <row r="531" ht="12.75" customHeight="1">
      <c r="B531" s="45"/>
      <c r="C531" s="84"/>
    </row>
    <row r="532" ht="12.75" customHeight="1">
      <c r="B532" s="45"/>
      <c r="C532" s="84"/>
    </row>
    <row r="533" ht="12.75" customHeight="1">
      <c r="B533" s="45"/>
      <c r="C533" s="84"/>
    </row>
    <row r="534" ht="12.75" customHeight="1">
      <c r="B534" s="45"/>
      <c r="C534" s="84"/>
    </row>
    <row r="535" ht="12.75" customHeight="1">
      <c r="B535" s="45"/>
      <c r="C535" s="84"/>
    </row>
    <row r="536" ht="12.75" customHeight="1">
      <c r="B536" s="45"/>
      <c r="C536" s="84"/>
    </row>
    <row r="537" ht="12.75" customHeight="1">
      <c r="B537" s="45"/>
      <c r="C537" s="84"/>
    </row>
    <row r="538" ht="12.75" customHeight="1">
      <c r="B538" s="45"/>
      <c r="C538" s="84"/>
    </row>
    <row r="539" ht="12.75" customHeight="1">
      <c r="B539" s="45"/>
      <c r="C539" s="84"/>
    </row>
    <row r="540" ht="12.75" customHeight="1">
      <c r="B540" s="45"/>
      <c r="C540" s="84"/>
    </row>
    <row r="541" ht="12.75" customHeight="1">
      <c r="B541" s="45"/>
      <c r="C541" s="84"/>
    </row>
    <row r="542" ht="12.75" customHeight="1">
      <c r="B542" s="45"/>
      <c r="C542" s="84"/>
    </row>
    <row r="543" ht="12.75" customHeight="1">
      <c r="B543" s="45"/>
      <c r="C543" s="84"/>
    </row>
    <row r="544" ht="12.75" customHeight="1">
      <c r="B544" s="45"/>
      <c r="C544" s="84"/>
    </row>
    <row r="545" ht="12.75" customHeight="1">
      <c r="B545" s="45"/>
      <c r="C545" s="84"/>
    </row>
    <row r="546" ht="12.75" customHeight="1">
      <c r="B546" s="45"/>
      <c r="C546" s="84"/>
    </row>
    <row r="547" ht="12.75" customHeight="1">
      <c r="B547" s="45"/>
      <c r="C547" s="84"/>
    </row>
    <row r="548" ht="12.75" customHeight="1">
      <c r="B548" s="45"/>
      <c r="C548" s="84"/>
    </row>
    <row r="549" ht="12.75" customHeight="1">
      <c r="B549" s="45"/>
      <c r="C549" s="84"/>
    </row>
    <row r="550" ht="12.75" customHeight="1">
      <c r="B550" s="45"/>
      <c r="C550" s="84"/>
    </row>
    <row r="551" ht="12.75" customHeight="1">
      <c r="B551" s="45"/>
      <c r="C551" s="84"/>
    </row>
    <row r="552" ht="12.75" customHeight="1">
      <c r="B552" s="45"/>
      <c r="C552" s="84"/>
    </row>
    <row r="553" ht="12.75" customHeight="1">
      <c r="B553" s="45"/>
      <c r="C553" s="84"/>
    </row>
    <row r="554" ht="12.75" customHeight="1">
      <c r="B554" s="45"/>
      <c r="C554" s="84"/>
    </row>
    <row r="555" ht="12.75" customHeight="1">
      <c r="B555" s="45"/>
      <c r="C555" s="84"/>
    </row>
    <row r="556" ht="12.75" customHeight="1">
      <c r="B556" s="45"/>
      <c r="C556" s="84"/>
    </row>
    <row r="557" ht="12.75" customHeight="1">
      <c r="B557" s="45"/>
      <c r="C557" s="84"/>
    </row>
    <row r="558" ht="12.75" customHeight="1">
      <c r="B558" s="45"/>
      <c r="C558" s="84"/>
    </row>
    <row r="559" ht="12.75" customHeight="1">
      <c r="B559" s="45"/>
      <c r="C559" s="84"/>
    </row>
    <row r="560" ht="12.75" customHeight="1">
      <c r="B560" s="45"/>
      <c r="C560" s="84"/>
    </row>
    <row r="561" ht="12.75" customHeight="1">
      <c r="B561" s="45"/>
      <c r="C561" s="84"/>
    </row>
    <row r="562" ht="12.75" customHeight="1">
      <c r="B562" s="45"/>
      <c r="C562" s="84"/>
    </row>
    <row r="563" ht="12.75" customHeight="1">
      <c r="B563" s="45"/>
      <c r="C563" s="84"/>
    </row>
    <row r="564" ht="12.75" customHeight="1">
      <c r="B564" s="45"/>
      <c r="C564" s="84"/>
    </row>
    <row r="565" ht="12.75" customHeight="1">
      <c r="B565" s="45"/>
      <c r="C565" s="84"/>
    </row>
    <row r="566" ht="12.75" customHeight="1">
      <c r="B566" s="45"/>
      <c r="C566" s="84"/>
    </row>
    <row r="567" ht="12.75" customHeight="1">
      <c r="B567" s="45"/>
      <c r="C567" s="84"/>
    </row>
    <row r="568" ht="12.75" customHeight="1">
      <c r="B568" s="45"/>
      <c r="C568" s="84"/>
    </row>
    <row r="569" ht="12.75" customHeight="1">
      <c r="B569" s="45"/>
      <c r="C569" s="84"/>
    </row>
    <row r="570" ht="12.75" customHeight="1">
      <c r="B570" s="45"/>
      <c r="C570" s="84"/>
    </row>
    <row r="571" ht="12.75" customHeight="1">
      <c r="B571" s="45"/>
      <c r="C571" s="84"/>
    </row>
    <row r="572" ht="12.75" customHeight="1">
      <c r="B572" s="45"/>
      <c r="C572" s="84"/>
    </row>
    <row r="573" ht="12.75" customHeight="1">
      <c r="B573" s="45"/>
      <c r="C573" s="84"/>
    </row>
    <row r="574" ht="12.75" customHeight="1">
      <c r="B574" s="45"/>
      <c r="C574" s="84"/>
    </row>
    <row r="575" ht="12.75" customHeight="1">
      <c r="B575" s="45"/>
      <c r="C575" s="84"/>
    </row>
    <row r="576" ht="12.75" customHeight="1">
      <c r="B576" s="45"/>
      <c r="C576" s="84"/>
    </row>
    <row r="577" ht="12.75" customHeight="1">
      <c r="B577" s="45"/>
      <c r="C577" s="84"/>
    </row>
    <row r="578" ht="12.75" customHeight="1">
      <c r="B578" s="45"/>
      <c r="C578" s="84"/>
    </row>
    <row r="579" ht="12.75" customHeight="1">
      <c r="B579" s="45"/>
      <c r="C579" s="84"/>
    </row>
    <row r="580" ht="12.75" customHeight="1">
      <c r="B580" s="45"/>
      <c r="C580" s="84"/>
    </row>
    <row r="581" ht="12.75" customHeight="1">
      <c r="B581" s="45"/>
      <c r="C581" s="84"/>
    </row>
    <row r="582" ht="12.75" customHeight="1">
      <c r="B582" s="45"/>
      <c r="C582" s="84"/>
    </row>
    <row r="583" ht="12.75" customHeight="1">
      <c r="B583" s="45"/>
      <c r="C583" s="84"/>
    </row>
    <row r="584" ht="12.75" customHeight="1">
      <c r="B584" s="45"/>
      <c r="C584" s="84"/>
    </row>
    <row r="585" ht="12.75" customHeight="1">
      <c r="B585" s="45"/>
      <c r="C585" s="84"/>
    </row>
    <row r="586" ht="12.75" customHeight="1">
      <c r="B586" s="45"/>
      <c r="C586" s="84"/>
    </row>
    <row r="587" ht="12.75" customHeight="1">
      <c r="B587" s="45"/>
      <c r="C587" s="84"/>
    </row>
    <row r="588" ht="12.75" customHeight="1">
      <c r="B588" s="45"/>
      <c r="C588" s="84"/>
    </row>
    <row r="589" ht="12.75" customHeight="1">
      <c r="B589" s="45"/>
      <c r="C589" s="84"/>
    </row>
    <row r="590" ht="12.75" customHeight="1">
      <c r="B590" s="45"/>
      <c r="C590" s="84"/>
    </row>
    <row r="591" ht="12.75" customHeight="1">
      <c r="B591" s="45"/>
      <c r="C591" s="84"/>
    </row>
    <row r="592" ht="12.75" customHeight="1">
      <c r="B592" s="45"/>
      <c r="C592" s="84"/>
    </row>
    <row r="593" ht="12.75" customHeight="1">
      <c r="B593" s="45"/>
      <c r="C593" s="84"/>
    </row>
    <row r="594" ht="12.75" customHeight="1">
      <c r="B594" s="45"/>
      <c r="C594" s="84"/>
    </row>
    <row r="595" ht="12.75" customHeight="1">
      <c r="B595" s="45"/>
      <c r="C595" s="84"/>
    </row>
    <row r="596" ht="12.75" customHeight="1">
      <c r="B596" s="45"/>
      <c r="C596" s="84"/>
    </row>
    <row r="597" ht="12.75" customHeight="1">
      <c r="B597" s="45"/>
      <c r="C597" s="84"/>
    </row>
    <row r="598" ht="12.75" customHeight="1">
      <c r="B598" s="45"/>
      <c r="C598" s="84"/>
    </row>
    <row r="599" ht="12.75" customHeight="1">
      <c r="B599" s="45"/>
      <c r="C599" s="84"/>
    </row>
    <row r="600" ht="12.75" customHeight="1">
      <c r="B600" s="45"/>
      <c r="C600" s="84"/>
    </row>
    <row r="601" ht="12.75" customHeight="1">
      <c r="B601" s="45"/>
      <c r="C601" s="84"/>
    </row>
    <row r="602" ht="12.75" customHeight="1">
      <c r="B602" s="45"/>
      <c r="C602" s="84"/>
    </row>
    <row r="603" ht="12.75" customHeight="1">
      <c r="B603" s="45"/>
      <c r="C603" s="84"/>
    </row>
    <row r="604" ht="12.75" customHeight="1">
      <c r="B604" s="45"/>
      <c r="C604" s="84"/>
    </row>
    <row r="605" ht="12.75" customHeight="1">
      <c r="B605" s="45"/>
      <c r="C605" s="84"/>
    </row>
    <row r="606" ht="12.75" customHeight="1">
      <c r="B606" s="45"/>
      <c r="C606" s="84"/>
    </row>
    <row r="607" ht="12.75" customHeight="1">
      <c r="B607" s="45"/>
      <c r="C607" s="84"/>
    </row>
    <row r="608" ht="12.75" customHeight="1">
      <c r="B608" s="45"/>
      <c r="C608" s="84"/>
    </row>
    <row r="609" ht="12.75" customHeight="1">
      <c r="B609" s="45"/>
      <c r="C609" s="84"/>
    </row>
    <row r="610" ht="12.75" customHeight="1">
      <c r="B610" s="45"/>
      <c r="C610" s="84"/>
    </row>
    <row r="611" ht="12.75" customHeight="1">
      <c r="B611" s="45"/>
      <c r="C611" s="84"/>
    </row>
    <row r="612" ht="12.75" customHeight="1">
      <c r="B612" s="45"/>
      <c r="C612" s="84"/>
    </row>
    <row r="613" ht="12.75" customHeight="1">
      <c r="B613" s="45"/>
      <c r="C613" s="84"/>
    </row>
    <row r="614" ht="12.75" customHeight="1">
      <c r="B614" s="45"/>
      <c r="C614" s="84"/>
    </row>
    <row r="615" ht="12.75" customHeight="1">
      <c r="B615" s="45"/>
      <c r="C615" s="84"/>
    </row>
    <row r="616" ht="12.75" customHeight="1">
      <c r="B616" s="45"/>
      <c r="C616" s="84"/>
    </row>
    <row r="617" ht="12.75" customHeight="1">
      <c r="B617" s="45"/>
      <c r="C617" s="84"/>
    </row>
    <row r="618" ht="12.75" customHeight="1">
      <c r="B618" s="45"/>
      <c r="C618" s="84"/>
    </row>
    <row r="619" ht="12.75" customHeight="1">
      <c r="B619" s="45"/>
      <c r="C619" s="84"/>
    </row>
    <row r="620" ht="12.75" customHeight="1">
      <c r="B620" s="45"/>
      <c r="C620" s="84"/>
    </row>
    <row r="621" ht="12.75" customHeight="1">
      <c r="B621" s="45"/>
      <c r="C621" s="84"/>
    </row>
    <row r="622" ht="12.75" customHeight="1">
      <c r="B622" s="45"/>
      <c r="C622" s="84"/>
    </row>
    <row r="623" ht="12.75" customHeight="1">
      <c r="B623" s="45"/>
      <c r="C623" s="84"/>
    </row>
    <row r="624" ht="12.75" customHeight="1">
      <c r="B624" s="45"/>
      <c r="C624" s="84"/>
    </row>
    <row r="625" ht="12.75" customHeight="1">
      <c r="B625" s="45"/>
      <c r="C625" s="84"/>
    </row>
    <row r="626" ht="12.75" customHeight="1">
      <c r="B626" s="45"/>
      <c r="C626" s="84"/>
    </row>
    <row r="627" ht="12.75" customHeight="1">
      <c r="B627" s="45"/>
      <c r="C627" s="84"/>
    </row>
    <row r="628" ht="12.75" customHeight="1">
      <c r="B628" s="45"/>
      <c r="C628" s="84"/>
    </row>
    <row r="629" ht="12.75" customHeight="1">
      <c r="B629" s="45"/>
      <c r="C629" s="84"/>
    </row>
    <row r="630" ht="12.75" customHeight="1">
      <c r="B630" s="45"/>
      <c r="C630" s="84"/>
    </row>
    <row r="631" ht="12.75" customHeight="1">
      <c r="B631" s="45"/>
      <c r="C631" s="84"/>
    </row>
    <row r="632" ht="12.75" customHeight="1">
      <c r="B632" s="45"/>
      <c r="C632" s="84"/>
    </row>
    <row r="633" ht="12.75" customHeight="1">
      <c r="B633" s="45"/>
      <c r="C633" s="84"/>
    </row>
    <row r="634" ht="12.75" customHeight="1">
      <c r="B634" s="45"/>
      <c r="C634" s="84"/>
    </row>
    <row r="635" ht="12.75" customHeight="1">
      <c r="B635" s="45"/>
      <c r="C635" s="84"/>
    </row>
    <row r="636" ht="12.75" customHeight="1">
      <c r="B636" s="45"/>
      <c r="C636" s="84"/>
    </row>
    <row r="637" ht="12.75" customHeight="1">
      <c r="B637" s="45"/>
      <c r="C637" s="84"/>
    </row>
    <row r="638" ht="12.75" customHeight="1">
      <c r="B638" s="45"/>
      <c r="C638" s="84"/>
    </row>
    <row r="639" ht="12.75" customHeight="1">
      <c r="B639" s="45"/>
      <c r="C639" s="84"/>
    </row>
    <row r="640" ht="12.75" customHeight="1">
      <c r="B640" s="45"/>
      <c r="C640" s="84"/>
    </row>
    <row r="641" ht="12.75" customHeight="1">
      <c r="B641" s="45"/>
      <c r="C641" s="84"/>
    </row>
    <row r="642" ht="12.75" customHeight="1">
      <c r="B642" s="45"/>
      <c r="C642" s="84"/>
    </row>
    <row r="643" ht="12.75" customHeight="1">
      <c r="B643" s="45"/>
      <c r="C643" s="84"/>
    </row>
    <row r="644" ht="12.75" customHeight="1">
      <c r="B644" s="45"/>
      <c r="C644" s="84"/>
    </row>
    <row r="645" ht="12.75" customHeight="1">
      <c r="B645" s="45"/>
      <c r="C645" s="84"/>
    </row>
    <row r="646" ht="12.75" customHeight="1">
      <c r="B646" s="45"/>
      <c r="C646" s="84"/>
    </row>
    <row r="647" ht="12.75" customHeight="1">
      <c r="B647" s="45"/>
      <c r="C647" s="84"/>
    </row>
    <row r="648" ht="12.75" customHeight="1">
      <c r="B648" s="45"/>
      <c r="C648" s="84"/>
    </row>
    <row r="649" ht="12.75" customHeight="1">
      <c r="B649" s="45"/>
      <c r="C649" s="84"/>
    </row>
    <row r="650" ht="12.75" customHeight="1">
      <c r="B650" s="45"/>
      <c r="C650" s="84"/>
    </row>
    <row r="651" ht="12.75" customHeight="1">
      <c r="B651" s="45"/>
      <c r="C651" s="84"/>
    </row>
    <row r="652" ht="12.75" customHeight="1">
      <c r="B652" s="45"/>
      <c r="C652" s="84"/>
    </row>
    <row r="653" ht="12.75" customHeight="1">
      <c r="B653" s="45"/>
      <c r="C653" s="84"/>
    </row>
    <row r="654" ht="12.75" customHeight="1">
      <c r="B654" s="45"/>
      <c r="C654" s="84"/>
    </row>
    <row r="655" ht="12.75" customHeight="1">
      <c r="B655" s="45"/>
      <c r="C655" s="84"/>
    </row>
    <row r="656" ht="12.75" customHeight="1">
      <c r="B656" s="45"/>
      <c r="C656" s="84"/>
    </row>
    <row r="657" ht="12.75" customHeight="1">
      <c r="B657" s="45"/>
      <c r="C657" s="84"/>
    </row>
    <row r="658" ht="12.75" customHeight="1">
      <c r="B658" s="45"/>
      <c r="C658" s="84"/>
    </row>
    <row r="659" ht="12.75" customHeight="1">
      <c r="B659" s="45"/>
      <c r="C659" s="84"/>
    </row>
    <row r="660" ht="12.75" customHeight="1">
      <c r="B660" s="45"/>
      <c r="C660" s="84"/>
    </row>
    <row r="661" ht="12.75" customHeight="1">
      <c r="B661" s="45"/>
      <c r="C661" s="84"/>
    </row>
    <row r="662" ht="12.75" customHeight="1">
      <c r="B662" s="45"/>
      <c r="C662" s="84"/>
    </row>
    <row r="663" ht="12.75" customHeight="1">
      <c r="B663" s="45"/>
      <c r="C663" s="84"/>
    </row>
    <row r="664" ht="12.75" customHeight="1">
      <c r="B664" s="45"/>
      <c r="C664" s="84"/>
    </row>
    <row r="665" ht="12.75" customHeight="1">
      <c r="B665" s="45"/>
      <c r="C665" s="84"/>
    </row>
    <row r="666" ht="12.75" customHeight="1">
      <c r="B666" s="45"/>
      <c r="C666" s="84"/>
    </row>
    <row r="667" ht="12.75" customHeight="1">
      <c r="B667" s="45"/>
      <c r="C667" s="84"/>
    </row>
    <row r="668" ht="12.75" customHeight="1">
      <c r="B668" s="45"/>
      <c r="C668" s="84"/>
    </row>
    <row r="669" ht="12.75" customHeight="1">
      <c r="B669" s="45"/>
      <c r="C669" s="84"/>
    </row>
    <row r="670" ht="12.75" customHeight="1">
      <c r="B670" s="45"/>
      <c r="C670" s="84"/>
    </row>
    <row r="671" ht="12.75" customHeight="1">
      <c r="B671" s="45"/>
      <c r="C671" s="84"/>
    </row>
    <row r="672" ht="12.75" customHeight="1">
      <c r="B672" s="45"/>
      <c r="C672" s="84"/>
    </row>
    <row r="673" ht="12.75" customHeight="1">
      <c r="B673" s="45"/>
      <c r="C673" s="84"/>
    </row>
    <row r="674" ht="12.75" customHeight="1">
      <c r="B674" s="45"/>
      <c r="C674" s="84"/>
    </row>
    <row r="675" ht="12.75" customHeight="1">
      <c r="B675" s="45"/>
      <c r="C675" s="84"/>
    </row>
    <row r="676" ht="12.75" customHeight="1">
      <c r="B676" s="45"/>
      <c r="C676" s="84"/>
    </row>
    <row r="677" ht="12.75" customHeight="1">
      <c r="B677" s="45"/>
      <c r="C677" s="84"/>
    </row>
    <row r="678" ht="12.75" customHeight="1">
      <c r="B678" s="45"/>
      <c r="C678" s="84"/>
    </row>
    <row r="679" ht="12.75" customHeight="1">
      <c r="B679" s="45"/>
      <c r="C679" s="84"/>
    </row>
    <row r="680" ht="12.75" customHeight="1">
      <c r="B680" s="45"/>
      <c r="C680" s="84"/>
    </row>
    <row r="681" ht="12.75" customHeight="1">
      <c r="B681" s="45"/>
      <c r="C681" s="84"/>
    </row>
    <row r="682" ht="12.75" customHeight="1">
      <c r="B682" s="45"/>
      <c r="C682" s="84"/>
    </row>
    <row r="683" ht="12.75" customHeight="1">
      <c r="B683" s="45"/>
      <c r="C683" s="84"/>
    </row>
    <row r="684" ht="12.75" customHeight="1">
      <c r="B684" s="45"/>
      <c r="C684" s="84"/>
    </row>
    <row r="685" ht="12.75" customHeight="1">
      <c r="B685" s="45"/>
      <c r="C685" s="84"/>
    </row>
    <row r="686" ht="12.75" customHeight="1">
      <c r="B686" s="45"/>
      <c r="C686" s="84"/>
    </row>
    <row r="687" ht="12.75" customHeight="1">
      <c r="B687" s="45"/>
      <c r="C687" s="84"/>
    </row>
    <row r="688" ht="12.75" customHeight="1">
      <c r="B688" s="45"/>
      <c r="C688" s="84"/>
    </row>
    <row r="689" ht="12.75" customHeight="1">
      <c r="B689" s="45"/>
      <c r="C689" s="84"/>
    </row>
    <row r="690" ht="12.75" customHeight="1">
      <c r="B690" s="45"/>
      <c r="C690" s="84"/>
    </row>
    <row r="691" ht="12.75" customHeight="1">
      <c r="B691" s="45"/>
      <c r="C691" s="84"/>
    </row>
    <row r="692" ht="12.75" customHeight="1">
      <c r="B692" s="45"/>
      <c r="C692" s="84"/>
    </row>
    <row r="693" ht="12.75" customHeight="1">
      <c r="B693" s="45"/>
      <c r="C693" s="84"/>
    </row>
    <row r="694" ht="12.75" customHeight="1">
      <c r="B694" s="45"/>
      <c r="C694" s="84"/>
    </row>
    <row r="695" ht="12.75" customHeight="1">
      <c r="B695" s="45"/>
      <c r="C695" s="84"/>
    </row>
    <row r="696" ht="12.75" customHeight="1">
      <c r="B696" s="45"/>
      <c r="C696" s="84"/>
    </row>
    <row r="697" ht="12.75" customHeight="1">
      <c r="B697" s="45"/>
      <c r="C697" s="84"/>
    </row>
    <row r="698" ht="12.75" customHeight="1">
      <c r="B698" s="45"/>
      <c r="C698" s="84"/>
    </row>
    <row r="699" ht="12.75" customHeight="1">
      <c r="B699" s="45"/>
      <c r="C699" s="84"/>
    </row>
    <row r="700" ht="12.75" customHeight="1">
      <c r="B700" s="45"/>
      <c r="C700" s="84"/>
    </row>
    <row r="701" ht="12.75" customHeight="1">
      <c r="B701" s="45"/>
      <c r="C701" s="84"/>
    </row>
    <row r="702" ht="12.75" customHeight="1">
      <c r="B702" s="45"/>
      <c r="C702" s="84"/>
    </row>
    <row r="703" ht="12.75" customHeight="1">
      <c r="B703" s="45"/>
      <c r="C703" s="84"/>
    </row>
    <row r="704" ht="12.75" customHeight="1">
      <c r="B704" s="45"/>
      <c r="C704" s="84"/>
    </row>
    <row r="705" ht="12.75" customHeight="1">
      <c r="B705" s="45"/>
      <c r="C705" s="84"/>
    </row>
    <row r="706" ht="12.75" customHeight="1">
      <c r="B706" s="45"/>
      <c r="C706" s="84"/>
    </row>
    <row r="707" ht="12.75" customHeight="1">
      <c r="B707" s="45"/>
      <c r="C707" s="84"/>
    </row>
    <row r="708" ht="12.75" customHeight="1">
      <c r="B708" s="45"/>
      <c r="C708" s="84"/>
    </row>
    <row r="709" ht="12.75" customHeight="1">
      <c r="B709" s="45"/>
      <c r="C709" s="84"/>
    </row>
    <row r="710" ht="12.75" customHeight="1">
      <c r="B710" s="45"/>
      <c r="C710" s="84"/>
    </row>
    <row r="711" ht="12.75" customHeight="1">
      <c r="B711" s="45"/>
      <c r="C711" s="84"/>
    </row>
    <row r="712" ht="12.75" customHeight="1">
      <c r="B712" s="45"/>
      <c r="C712" s="84"/>
    </row>
    <row r="713" ht="12.75" customHeight="1">
      <c r="B713" s="45"/>
      <c r="C713" s="84"/>
    </row>
    <row r="714" ht="12.75" customHeight="1">
      <c r="B714" s="45"/>
      <c r="C714" s="84"/>
    </row>
    <row r="715" ht="12.75" customHeight="1">
      <c r="B715" s="45"/>
      <c r="C715" s="84"/>
    </row>
    <row r="716" ht="12.75" customHeight="1">
      <c r="B716" s="45"/>
      <c r="C716" s="84"/>
    </row>
    <row r="717" ht="12.75" customHeight="1">
      <c r="B717" s="45"/>
      <c r="C717" s="84"/>
    </row>
    <row r="718" ht="12.75" customHeight="1">
      <c r="B718" s="45"/>
      <c r="C718" s="84"/>
    </row>
    <row r="719" ht="12.75" customHeight="1">
      <c r="B719" s="45"/>
      <c r="C719" s="84"/>
    </row>
    <row r="720" ht="12.75" customHeight="1">
      <c r="B720" s="45"/>
      <c r="C720" s="84"/>
    </row>
    <row r="721" ht="12.75" customHeight="1">
      <c r="B721" s="45"/>
      <c r="C721" s="84"/>
    </row>
    <row r="722" ht="12.75" customHeight="1">
      <c r="B722" s="45"/>
      <c r="C722" s="84"/>
    </row>
    <row r="723" ht="12.75" customHeight="1">
      <c r="B723" s="45"/>
      <c r="C723" s="84"/>
    </row>
    <row r="724" ht="12.75" customHeight="1">
      <c r="B724" s="45"/>
      <c r="C724" s="84"/>
    </row>
    <row r="725" ht="12.75" customHeight="1">
      <c r="B725" s="45"/>
      <c r="C725" s="84"/>
    </row>
    <row r="726" ht="12.75" customHeight="1">
      <c r="B726" s="45"/>
      <c r="C726" s="84"/>
    </row>
    <row r="727" ht="12.75" customHeight="1">
      <c r="B727" s="45"/>
      <c r="C727" s="84"/>
    </row>
    <row r="728" ht="12.75" customHeight="1">
      <c r="B728" s="45"/>
      <c r="C728" s="84"/>
    </row>
    <row r="729" ht="12.75" customHeight="1">
      <c r="B729" s="45"/>
      <c r="C729" s="84"/>
    </row>
    <row r="730" ht="12.75" customHeight="1">
      <c r="B730" s="45"/>
      <c r="C730" s="84"/>
    </row>
    <row r="731" ht="12.75" customHeight="1">
      <c r="B731" s="45"/>
      <c r="C731" s="84"/>
    </row>
    <row r="732" ht="12.75" customHeight="1">
      <c r="B732" s="45"/>
      <c r="C732" s="84"/>
    </row>
    <row r="733" ht="12.75" customHeight="1">
      <c r="B733" s="45"/>
      <c r="C733" s="84"/>
    </row>
    <row r="734" ht="12.75" customHeight="1">
      <c r="B734" s="45"/>
      <c r="C734" s="84"/>
    </row>
    <row r="735" ht="12.75" customHeight="1">
      <c r="B735" s="45"/>
      <c r="C735" s="84"/>
    </row>
    <row r="736" ht="12.75" customHeight="1">
      <c r="B736" s="45"/>
      <c r="C736" s="84"/>
    </row>
    <row r="737" ht="12.75" customHeight="1">
      <c r="B737" s="45"/>
      <c r="C737" s="84"/>
    </row>
    <row r="738" ht="12.75" customHeight="1">
      <c r="B738" s="45"/>
      <c r="C738" s="84"/>
    </row>
    <row r="739" ht="12.75" customHeight="1">
      <c r="B739" s="45"/>
      <c r="C739" s="84"/>
    </row>
    <row r="740" ht="12.75" customHeight="1">
      <c r="B740" s="45"/>
      <c r="C740" s="84"/>
    </row>
    <row r="741" ht="12.75" customHeight="1">
      <c r="B741" s="45"/>
      <c r="C741" s="84"/>
    </row>
    <row r="742" ht="12.75" customHeight="1">
      <c r="B742" s="45"/>
      <c r="C742" s="84"/>
    </row>
    <row r="743" ht="12.75" customHeight="1">
      <c r="B743" s="45"/>
      <c r="C743" s="84"/>
    </row>
    <row r="744" ht="12.75" customHeight="1">
      <c r="B744" s="45"/>
      <c r="C744" s="84"/>
    </row>
    <row r="745" ht="12.75" customHeight="1">
      <c r="B745" s="45"/>
      <c r="C745" s="84"/>
    </row>
    <row r="746" ht="12.75" customHeight="1">
      <c r="B746" s="45"/>
      <c r="C746" s="84"/>
    </row>
    <row r="747" ht="12.75" customHeight="1">
      <c r="B747" s="45"/>
      <c r="C747" s="84"/>
    </row>
    <row r="748" ht="12.75" customHeight="1">
      <c r="B748" s="45"/>
      <c r="C748" s="84"/>
    </row>
    <row r="749" ht="12.75" customHeight="1">
      <c r="B749" s="45"/>
      <c r="C749" s="84"/>
    </row>
    <row r="750" ht="12.75" customHeight="1">
      <c r="B750" s="45"/>
      <c r="C750" s="84"/>
    </row>
    <row r="751" ht="12.75" customHeight="1">
      <c r="B751" s="45"/>
      <c r="C751" s="84"/>
    </row>
    <row r="752" ht="12.75" customHeight="1">
      <c r="B752" s="45"/>
      <c r="C752" s="84"/>
    </row>
    <row r="753" ht="12.75" customHeight="1">
      <c r="B753" s="45"/>
      <c r="C753" s="84"/>
    </row>
    <row r="754" ht="12.75" customHeight="1">
      <c r="B754" s="45"/>
      <c r="C754" s="84"/>
    </row>
    <row r="755" ht="12.75" customHeight="1">
      <c r="B755" s="45"/>
      <c r="C755" s="84"/>
    </row>
    <row r="756" ht="12.75" customHeight="1">
      <c r="B756" s="45"/>
      <c r="C756" s="84"/>
    </row>
    <row r="757" ht="12.75" customHeight="1">
      <c r="B757" s="45"/>
      <c r="C757" s="84"/>
    </row>
    <row r="758" ht="12.75" customHeight="1">
      <c r="B758" s="45"/>
      <c r="C758" s="84"/>
    </row>
    <row r="759" ht="12.75" customHeight="1">
      <c r="B759" s="45"/>
      <c r="C759" s="84"/>
    </row>
    <row r="760" ht="12.75" customHeight="1">
      <c r="B760" s="45"/>
      <c r="C760" s="84"/>
    </row>
    <row r="761" ht="12.75" customHeight="1">
      <c r="B761" s="45"/>
      <c r="C761" s="84"/>
    </row>
    <row r="762" ht="12.75" customHeight="1">
      <c r="B762" s="45"/>
      <c r="C762" s="84"/>
    </row>
    <row r="763" ht="12.75" customHeight="1">
      <c r="B763" s="45"/>
      <c r="C763" s="84"/>
    </row>
    <row r="764" ht="12.75" customHeight="1">
      <c r="B764" s="45"/>
      <c r="C764" s="84"/>
    </row>
    <row r="765" ht="12.75" customHeight="1">
      <c r="B765" s="45"/>
      <c r="C765" s="84"/>
    </row>
    <row r="766" ht="12.75" customHeight="1">
      <c r="B766" s="45"/>
      <c r="C766" s="84"/>
    </row>
    <row r="767" ht="12.75" customHeight="1">
      <c r="B767" s="45"/>
      <c r="C767" s="84"/>
    </row>
    <row r="768" ht="12.75" customHeight="1">
      <c r="B768" s="45"/>
      <c r="C768" s="84"/>
    </row>
    <row r="769" ht="12.75" customHeight="1">
      <c r="B769" s="45"/>
      <c r="C769" s="84"/>
    </row>
    <row r="770" ht="12.75" customHeight="1">
      <c r="B770" s="45"/>
      <c r="C770" s="84"/>
    </row>
    <row r="771" ht="12.75" customHeight="1">
      <c r="B771" s="45"/>
      <c r="C771" s="84"/>
    </row>
    <row r="772" ht="12.75" customHeight="1">
      <c r="B772" s="45"/>
      <c r="C772" s="84"/>
    </row>
    <row r="773" ht="12.75" customHeight="1">
      <c r="B773" s="45"/>
      <c r="C773" s="84"/>
    </row>
    <row r="774" ht="12.75" customHeight="1">
      <c r="B774" s="45"/>
      <c r="C774" s="84"/>
    </row>
    <row r="775" ht="12.75" customHeight="1">
      <c r="B775" s="45"/>
      <c r="C775" s="84"/>
    </row>
    <row r="776" ht="12.75" customHeight="1">
      <c r="B776" s="45"/>
      <c r="C776" s="84"/>
    </row>
    <row r="777" ht="12.75" customHeight="1">
      <c r="B777" s="45"/>
      <c r="C777" s="84"/>
    </row>
    <row r="778" ht="12.75" customHeight="1">
      <c r="B778" s="45"/>
      <c r="C778" s="84"/>
    </row>
    <row r="779" ht="12.75" customHeight="1">
      <c r="B779" s="45"/>
      <c r="C779" s="84"/>
    </row>
    <row r="780" ht="12.75" customHeight="1">
      <c r="B780" s="45"/>
      <c r="C780" s="84"/>
    </row>
    <row r="781" ht="12.75" customHeight="1">
      <c r="B781" s="45"/>
      <c r="C781" s="84"/>
    </row>
    <row r="782" ht="12.75" customHeight="1">
      <c r="B782" s="45"/>
      <c r="C782" s="84"/>
    </row>
    <row r="783" ht="12.75" customHeight="1">
      <c r="B783" s="45"/>
      <c r="C783" s="84"/>
    </row>
    <row r="784" ht="12.75" customHeight="1">
      <c r="B784" s="45"/>
      <c r="C784" s="84"/>
    </row>
    <row r="785" ht="12.75" customHeight="1">
      <c r="B785" s="45"/>
      <c r="C785" s="84"/>
    </row>
    <row r="786" ht="12.75" customHeight="1">
      <c r="B786" s="45"/>
      <c r="C786" s="84"/>
    </row>
    <row r="787" ht="12.75" customHeight="1">
      <c r="B787" s="45"/>
      <c r="C787" s="84"/>
    </row>
    <row r="788" ht="12.75" customHeight="1">
      <c r="B788" s="45"/>
      <c r="C788" s="84"/>
    </row>
    <row r="789" ht="12.75" customHeight="1">
      <c r="B789" s="45"/>
      <c r="C789" s="84"/>
    </row>
    <row r="790" ht="12.75" customHeight="1">
      <c r="B790" s="45"/>
      <c r="C790" s="84"/>
    </row>
    <row r="791" ht="12.75" customHeight="1">
      <c r="B791" s="45"/>
      <c r="C791" s="84"/>
    </row>
    <row r="792" ht="12.75" customHeight="1">
      <c r="B792" s="45"/>
      <c r="C792" s="84"/>
    </row>
    <row r="793" ht="12.75" customHeight="1">
      <c r="B793" s="45"/>
      <c r="C793" s="84"/>
    </row>
    <row r="794" ht="12.75" customHeight="1">
      <c r="B794" s="45"/>
      <c r="C794" s="84"/>
    </row>
    <row r="795" ht="12.75" customHeight="1">
      <c r="B795" s="45"/>
      <c r="C795" s="84"/>
    </row>
    <row r="796" ht="12.75" customHeight="1">
      <c r="B796" s="45"/>
      <c r="C796" s="84"/>
    </row>
    <row r="797" ht="12.75" customHeight="1">
      <c r="B797" s="45"/>
      <c r="C797" s="84"/>
    </row>
    <row r="798" ht="12.75" customHeight="1">
      <c r="B798" s="45"/>
      <c r="C798" s="84"/>
    </row>
    <row r="799" ht="12.75" customHeight="1">
      <c r="B799" s="45"/>
      <c r="C799" s="84"/>
    </row>
    <row r="800" ht="12.75" customHeight="1">
      <c r="B800" s="45"/>
      <c r="C800" s="84"/>
    </row>
    <row r="801" ht="12.75" customHeight="1">
      <c r="B801" s="45"/>
      <c r="C801" s="84"/>
    </row>
    <row r="802" ht="12.75" customHeight="1">
      <c r="B802" s="45"/>
      <c r="C802" s="84"/>
    </row>
    <row r="803" ht="12.75" customHeight="1">
      <c r="B803" s="45"/>
      <c r="C803" s="84"/>
    </row>
    <row r="804" ht="12.75" customHeight="1">
      <c r="B804" s="45"/>
      <c r="C804" s="84"/>
    </row>
    <row r="805" ht="12.75" customHeight="1">
      <c r="B805" s="45"/>
      <c r="C805" s="84"/>
    </row>
    <row r="806" ht="12.75" customHeight="1">
      <c r="B806" s="45"/>
      <c r="C806" s="84"/>
    </row>
    <row r="807" ht="12.75" customHeight="1">
      <c r="B807" s="45"/>
      <c r="C807" s="84"/>
    </row>
    <row r="808" ht="12.75" customHeight="1">
      <c r="B808" s="45"/>
      <c r="C808" s="84"/>
    </row>
    <row r="809" ht="12.75" customHeight="1">
      <c r="B809" s="45"/>
      <c r="C809" s="84"/>
    </row>
    <row r="810" ht="12.75" customHeight="1">
      <c r="B810" s="45"/>
      <c r="C810" s="84"/>
    </row>
    <row r="811" ht="12.75" customHeight="1">
      <c r="B811" s="45"/>
      <c r="C811" s="84"/>
    </row>
    <row r="812" ht="12.75" customHeight="1">
      <c r="B812" s="45"/>
      <c r="C812" s="84"/>
    </row>
    <row r="813" ht="12.75" customHeight="1">
      <c r="B813" s="45"/>
      <c r="C813" s="84"/>
    </row>
    <row r="814" ht="12.75" customHeight="1">
      <c r="B814" s="45"/>
      <c r="C814" s="84"/>
    </row>
    <row r="815" ht="12.75" customHeight="1">
      <c r="B815" s="45"/>
      <c r="C815" s="84"/>
    </row>
    <row r="816" ht="12.75" customHeight="1">
      <c r="B816" s="45"/>
      <c r="C816" s="84"/>
    </row>
    <row r="817" ht="12.75" customHeight="1">
      <c r="B817" s="45"/>
      <c r="C817" s="84"/>
    </row>
    <row r="818" ht="12.75" customHeight="1">
      <c r="B818" s="45"/>
      <c r="C818" s="84"/>
    </row>
    <row r="819" ht="12.75" customHeight="1">
      <c r="B819" s="45"/>
      <c r="C819" s="84"/>
    </row>
    <row r="820" ht="12.75" customHeight="1">
      <c r="B820" s="45"/>
      <c r="C820" s="84"/>
    </row>
    <row r="821" ht="12.75" customHeight="1">
      <c r="B821" s="45"/>
      <c r="C821" s="84"/>
    </row>
    <row r="822" ht="12.75" customHeight="1">
      <c r="B822" s="45"/>
      <c r="C822" s="84"/>
    </row>
    <row r="823" ht="12.75" customHeight="1">
      <c r="B823" s="45"/>
      <c r="C823" s="84"/>
    </row>
    <row r="824" ht="12.75" customHeight="1">
      <c r="B824" s="45"/>
      <c r="C824" s="84"/>
    </row>
    <row r="825" ht="12.75" customHeight="1">
      <c r="B825" s="45"/>
      <c r="C825" s="84"/>
    </row>
    <row r="826" ht="12.75" customHeight="1">
      <c r="B826" s="45"/>
      <c r="C826" s="84"/>
    </row>
    <row r="827" ht="12.75" customHeight="1">
      <c r="B827" s="45"/>
      <c r="C827" s="84"/>
    </row>
    <row r="828" ht="12.75" customHeight="1">
      <c r="B828" s="45"/>
      <c r="C828" s="84"/>
    </row>
    <row r="829" ht="12.75" customHeight="1">
      <c r="B829" s="45"/>
      <c r="C829" s="84"/>
    </row>
    <row r="830" ht="12.75" customHeight="1">
      <c r="B830" s="45"/>
      <c r="C830" s="84"/>
    </row>
    <row r="831" ht="12.75" customHeight="1">
      <c r="B831" s="45"/>
      <c r="C831" s="84"/>
    </row>
    <row r="832" ht="12.75" customHeight="1">
      <c r="B832" s="45"/>
      <c r="C832" s="84"/>
    </row>
    <row r="833" ht="12.75" customHeight="1">
      <c r="B833" s="45"/>
      <c r="C833" s="84"/>
    </row>
    <row r="834" ht="12.75" customHeight="1">
      <c r="B834" s="45"/>
      <c r="C834" s="84"/>
    </row>
    <row r="835" ht="12.75" customHeight="1">
      <c r="B835" s="45"/>
      <c r="C835" s="84"/>
    </row>
    <row r="836" ht="12.75" customHeight="1">
      <c r="B836" s="45"/>
      <c r="C836" s="84"/>
    </row>
    <row r="837" ht="12.75" customHeight="1">
      <c r="B837" s="45"/>
      <c r="C837" s="84"/>
    </row>
    <row r="838" ht="12.75" customHeight="1">
      <c r="B838" s="45"/>
      <c r="C838" s="84"/>
    </row>
    <row r="839" ht="12.75" customHeight="1">
      <c r="B839" s="45"/>
      <c r="C839" s="84"/>
    </row>
    <row r="840" ht="12.75" customHeight="1">
      <c r="B840" s="45"/>
      <c r="C840" s="84"/>
    </row>
    <row r="841" ht="12.75" customHeight="1">
      <c r="B841" s="45"/>
      <c r="C841" s="84"/>
    </row>
    <row r="842" ht="12.75" customHeight="1">
      <c r="B842" s="45"/>
      <c r="C842" s="84"/>
    </row>
    <row r="843" ht="12.75" customHeight="1">
      <c r="B843" s="45"/>
      <c r="C843" s="84"/>
    </row>
    <row r="844" ht="12.75" customHeight="1">
      <c r="B844" s="45"/>
      <c r="C844" s="84"/>
    </row>
    <row r="845" ht="12.75" customHeight="1">
      <c r="B845" s="45"/>
      <c r="C845" s="84"/>
    </row>
    <row r="846" ht="12.75" customHeight="1">
      <c r="B846" s="45"/>
      <c r="C846" s="84"/>
    </row>
    <row r="847" ht="12.75" customHeight="1">
      <c r="B847" s="45"/>
      <c r="C847" s="84"/>
    </row>
    <row r="848" ht="12.75" customHeight="1">
      <c r="B848" s="45"/>
      <c r="C848" s="84"/>
    </row>
    <row r="849" ht="12.75" customHeight="1">
      <c r="B849" s="45"/>
      <c r="C849" s="84"/>
    </row>
    <row r="850" ht="12.75" customHeight="1">
      <c r="B850" s="45"/>
      <c r="C850" s="84"/>
    </row>
    <row r="851" ht="12.75" customHeight="1">
      <c r="B851" s="45"/>
      <c r="C851" s="84"/>
    </row>
    <row r="852" ht="12.75" customHeight="1">
      <c r="B852" s="45"/>
      <c r="C852" s="84"/>
    </row>
    <row r="853" ht="12.75" customHeight="1">
      <c r="B853" s="45"/>
      <c r="C853" s="84"/>
    </row>
    <row r="854" ht="12.75" customHeight="1">
      <c r="B854" s="45"/>
      <c r="C854" s="84"/>
    </row>
    <row r="855" ht="12.75" customHeight="1">
      <c r="B855" s="45"/>
      <c r="C855" s="84"/>
    </row>
    <row r="856" ht="12.75" customHeight="1">
      <c r="B856" s="45"/>
      <c r="C856" s="84"/>
    </row>
    <row r="857" ht="12.75" customHeight="1">
      <c r="B857" s="45"/>
      <c r="C857" s="84"/>
    </row>
    <row r="858" ht="12.75" customHeight="1">
      <c r="B858" s="45"/>
      <c r="C858" s="84"/>
    </row>
    <row r="859" ht="12.75" customHeight="1">
      <c r="B859" s="45"/>
      <c r="C859" s="84"/>
    </row>
    <row r="860" ht="12.75" customHeight="1">
      <c r="B860" s="45"/>
      <c r="C860" s="84"/>
    </row>
    <row r="861" ht="12.75" customHeight="1">
      <c r="B861" s="45"/>
      <c r="C861" s="84"/>
    </row>
    <row r="862" ht="12.75" customHeight="1">
      <c r="B862" s="45"/>
      <c r="C862" s="84"/>
    </row>
    <row r="863" ht="12.75" customHeight="1">
      <c r="B863" s="45"/>
      <c r="C863" s="84"/>
    </row>
    <row r="864" ht="12.75" customHeight="1">
      <c r="B864" s="45"/>
      <c r="C864" s="84"/>
    </row>
    <row r="865" ht="12.75" customHeight="1">
      <c r="B865" s="45"/>
      <c r="C865" s="84"/>
    </row>
    <row r="866" ht="12.75" customHeight="1">
      <c r="B866" s="45"/>
      <c r="C866" s="84"/>
    </row>
    <row r="867" ht="12.75" customHeight="1">
      <c r="B867" s="45"/>
      <c r="C867" s="84"/>
    </row>
    <row r="868" ht="12.75" customHeight="1">
      <c r="B868" s="45"/>
      <c r="C868" s="84"/>
    </row>
    <row r="869" ht="12.75" customHeight="1">
      <c r="B869" s="45"/>
      <c r="C869" s="84"/>
    </row>
    <row r="870" ht="12.75" customHeight="1">
      <c r="B870" s="45"/>
      <c r="C870" s="84"/>
    </row>
    <row r="871" ht="12.75" customHeight="1">
      <c r="B871" s="45"/>
      <c r="C871" s="84"/>
    </row>
    <row r="872" ht="12.75" customHeight="1">
      <c r="B872" s="45"/>
      <c r="C872" s="84"/>
    </row>
    <row r="873" ht="12.75" customHeight="1">
      <c r="B873" s="45"/>
      <c r="C873" s="84"/>
    </row>
    <row r="874" ht="12.75" customHeight="1">
      <c r="B874" s="45"/>
      <c r="C874" s="84"/>
    </row>
    <row r="875" ht="12.75" customHeight="1">
      <c r="B875" s="45"/>
      <c r="C875" s="84"/>
    </row>
    <row r="876" ht="12.75" customHeight="1">
      <c r="B876" s="45"/>
      <c r="C876" s="84"/>
    </row>
    <row r="877" ht="12.75" customHeight="1">
      <c r="B877" s="45"/>
      <c r="C877" s="84"/>
    </row>
    <row r="878" ht="12.75" customHeight="1">
      <c r="B878" s="45"/>
      <c r="C878" s="84"/>
    </row>
    <row r="879" ht="12.75" customHeight="1">
      <c r="B879" s="45"/>
      <c r="C879" s="84"/>
    </row>
    <row r="880" ht="12.75" customHeight="1">
      <c r="B880" s="45"/>
      <c r="C880" s="84"/>
    </row>
    <row r="881" ht="12.75" customHeight="1">
      <c r="B881" s="45"/>
      <c r="C881" s="84"/>
    </row>
    <row r="882" ht="12.75" customHeight="1">
      <c r="B882" s="45"/>
      <c r="C882" s="84"/>
    </row>
    <row r="883" ht="12.75" customHeight="1">
      <c r="B883" s="45"/>
      <c r="C883" s="84"/>
    </row>
    <row r="884" ht="12.75" customHeight="1">
      <c r="B884" s="45"/>
      <c r="C884" s="84"/>
    </row>
    <row r="885" ht="12.75" customHeight="1">
      <c r="B885" s="45"/>
      <c r="C885" s="84"/>
    </row>
    <row r="886" ht="12.75" customHeight="1">
      <c r="B886" s="45"/>
      <c r="C886" s="84"/>
    </row>
    <row r="887" ht="12.75" customHeight="1">
      <c r="B887" s="45"/>
      <c r="C887" s="84"/>
    </row>
    <row r="888" ht="12.75" customHeight="1">
      <c r="B888" s="45"/>
      <c r="C888" s="84"/>
    </row>
    <row r="889" ht="12.75" customHeight="1">
      <c r="B889" s="45"/>
      <c r="C889" s="84"/>
    </row>
    <row r="890" ht="12.75" customHeight="1">
      <c r="B890" s="45"/>
      <c r="C890" s="84"/>
    </row>
    <row r="891" ht="12.75" customHeight="1">
      <c r="B891" s="45"/>
      <c r="C891" s="84"/>
    </row>
    <row r="892" ht="12.75" customHeight="1">
      <c r="B892" s="45"/>
      <c r="C892" s="84"/>
    </row>
    <row r="893" ht="12.75" customHeight="1">
      <c r="B893" s="45"/>
      <c r="C893" s="84"/>
    </row>
    <row r="894" ht="12.75" customHeight="1">
      <c r="B894" s="45"/>
      <c r="C894" s="84"/>
    </row>
    <row r="895" ht="12.75" customHeight="1">
      <c r="B895" s="45"/>
      <c r="C895" s="84"/>
    </row>
    <row r="896" ht="12.75" customHeight="1">
      <c r="B896" s="45"/>
      <c r="C896" s="84"/>
    </row>
    <row r="897" ht="12.75" customHeight="1">
      <c r="B897" s="45"/>
      <c r="C897" s="84"/>
    </row>
    <row r="898" ht="12.75" customHeight="1">
      <c r="B898" s="45"/>
      <c r="C898" s="84"/>
    </row>
    <row r="899" ht="12.75" customHeight="1">
      <c r="B899" s="45"/>
      <c r="C899" s="84"/>
    </row>
    <row r="900" ht="12.75" customHeight="1">
      <c r="B900" s="45"/>
      <c r="C900" s="84"/>
    </row>
    <row r="901" ht="12.75" customHeight="1">
      <c r="B901" s="45"/>
      <c r="C901" s="84"/>
    </row>
    <row r="902" ht="12.75" customHeight="1">
      <c r="B902" s="45"/>
      <c r="C902" s="84"/>
    </row>
    <row r="903" ht="12.75" customHeight="1">
      <c r="B903" s="45"/>
      <c r="C903" s="84"/>
    </row>
    <row r="904" ht="12.75" customHeight="1">
      <c r="B904" s="45"/>
      <c r="C904" s="84"/>
    </row>
    <row r="905" ht="12.75" customHeight="1">
      <c r="B905" s="45"/>
      <c r="C905" s="84"/>
    </row>
    <row r="906" ht="12.75" customHeight="1">
      <c r="B906" s="45"/>
      <c r="C906" s="84"/>
    </row>
    <row r="907" ht="12.75" customHeight="1">
      <c r="B907" s="45"/>
      <c r="C907" s="84"/>
    </row>
    <row r="908" ht="12.75" customHeight="1">
      <c r="B908" s="45"/>
      <c r="C908" s="84"/>
    </row>
    <row r="909" ht="12.75" customHeight="1">
      <c r="B909" s="45"/>
      <c r="C909" s="84"/>
    </row>
    <row r="910" ht="12.75" customHeight="1">
      <c r="B910" s="45"/>
      <c r="C910" s="84"/>
    </row>
    <row r="911" ht="12.75" customHeight="1">
      <c r="B911" s="45"/>
      <c r="C911" s="84"/>
    </row>
    <row r="912" ht="12.75" customHeight="1">
      <c r="B912" s="45"/>
      <c r="C912" s="84"/>
    </row>
    <row r="913" ht="12.75" customHeight="1">
      <c r="B913" s="45"/>
      <c r="C913" s="84"/>
    </row>
    <row r="914" ht="12.75" customHeight="1">
      <c r="B914" s="45"/>
      <c r="C914" s="84"/>
    </row>
    <row r="915" ht="12.75" customHeight="1">
      <c r="B915" s="45"/>
      <c r="C915" s="84"/>
    </row>
    <row r="916" ht="12.75" customHeight="1">
      <c r="B916" s="45"/>
      <c r="C916" s="84"/>
    </row>
    <row r="917" ht="12.75" customHeight="1">
      <c r="B917" s="45"/>
      <c r="C917" s="84"/>
    </row>
    <row r="918" ht="12.75" customHeight="1">
      <c r="B918" s="45"/>
      <c r="C918" s="84"/>
    </row>
    <row r="919" ht="12.75" customHeight="1">
      <c r="B919" s="45"/>
      <c r="C919" s="84"/>
    </row>
    <row r="920" ht="12.75" customHeight="1">
      <c r="B920" s="45"/>
      <c r="C920" s="84"/>
    </row>
    <row r="921" ht="12.75" customHeight="1">
      <c r="B921" s="45"/>
      <c r="C921" s="84"/>
    </row>
    <row r="922" ht="12.75" customHeight="1">
      <c r="B922" s="45"/>
      <c r="C922" s="84"/>
    </row>
    <row r="923" ht="12.75" customHeight="1">
      <c r="B923" s="45"/>
      <c r="C923" s="84"/>
    </row>
    <row r="924" ht="12.75" customHeight="1">
      <c r="B924" s="45"/>
      <c r="C924" s="84"/>
    </row>
    <row r="925" ht="12.75" customHeight="1">
      <c r="B925" s="45"/>
      <c r="C925" s="84"/>
    </row>
    <row r="926" ht="12.75" customHeight="1">
      <c r="B926" s="45"/>
      <c r="C926" s="84"/>
    </row>
    <row r="927" ht="12.75" customHeight="1">
      <c r="B927" s="45"/>
      <c r="C927" s="84"/>
    </row>
    <row r="928" ht="12.75" customHeight="1">
      <c r="B928" s="45"/>
      <c r="C928" s="84"/>
    </row>
    <row r="929" ht="12.75" customHeight="1">
      <c r="B929" s="45"/>
      <c r="C929" s="84"/>
    </row>
    <row r="930" ht="12.75" customHeight="1">
      <c r="B930" s="45"/>
      <c r="C930" s="84"/>
    </row>
    <row r="931" ht="12.75" customHeight="1">
      <c r="B931" s="45"/>
      <c r="C931" s="84"/>
    </row>
    <row r="932" ht="12.75" customHeight="1">
      <c r="B932" s="45"/>
      <c r="C932" s="84"/>
    </row>
    <row r="933" ht="12.75" customHeight="1">
      <c r="B933" s="45"/>
      <c r="C933" s="84"/>
    </row>
    <row r="934" ht="12.75" customHeight="1">
      <c r="B934" s="45"/>
      <c r="C934" s="84"/>
    </row>
    <row r="935" ht="12.75" customHeight="1">
      <c r="B935" s="45"/>
      <c r="C935" s="84"/>
    </row>
    <row r="936" ht="12.75" customHeight="1">
      <c r="B936" s="45"/>
      <c r="C936" s="84"/>
    </row>
    <row r="937" ht="12.75" customHeight="1">
      <c r="B937" s="45"/>
      <c r="C937" s="84"/>
    </row>
    <row r="938" ht="12.75" customHeight="1">
      <c r="B938" s="45"/>
      <c r="C938" s="84"/>
    </row>
    <row r="939" ht="12.75" customHeight="1">
      <c r="B939" s="45"/>
      <c r="C939" s="84"/>
    </row>
    <row r="940" ht="12.75" customHeight="1">
      <c r="B940" s="45"/>
      <c r="C940" s="84"/>
    </row>
    <row r="941" ht="12.75" customHeight="1">
      <c r="B941" s="45"/>
      <c r="C941" s="84"/>
    </row>
    <row r="942" ht="12.75" customHeight="1">
      <c r="B942" s="45"/>
      <c r="C942" s="84"/>
    </row>
    <row r="943" ht="12.75" customHeight="1">
      <c r="B943" s="45"/>
      <c r="C943" s="84"/>
    </row>
    <row r="944" ht="12.75" customHeight="1">
      <c r="B944" s="45"/>
      <c r="C944" s="84"/>
    </row>
    <row r="945" ht="12.75" customHeight="1">
      <c r="B945" s="45"/>
      <c r="C945" s="84"/>
    </row>
    <row r="946" ht="12.75" customHeight="1">
      <c r="B946" s="45"/>
      <c r="C946" s="84"/>
    </row>
    <row r="947" ht="12.75" customHeight="1">
      <c r="B947" s="45"/>
      <c r="C947" s="84"/>
    </row>
    <row r="948" ht="12.75" customHeight="1">
      <c r="B948" s="45"/>
      <c r="C948" s="84"/>
    </row>
    <row r="949" ht="12.75" customHeight="1">
      <c r="B949" s="45"/>
      <c r="C949" s="84"/>
    </row>
    <row r="950" ht="12.75" customHeight="1">
      <c r="B950" s="45"/>
      <c r="C950" s="84"/>
    </row>
    <row r="951" ht="12.75" customHeight="1">
      <c r="B951" s="45"/>
      <c r="C951" s="84"/>
    </row>
    <row r="952" ht="12.75" customHeight="1">
      <c r="B952" s="45"/>
      <c r="C952" s="84"/>
    </row>
    <row r="953" ht="12.75" customHeight="1">
      <c r="B953" s="45"/>
      <c r="C953" s="84"/>
    </row>
    <row r="954" ht="12.75" customHeight="1">
      <c r="B954" s="45"/>
      <c r="C954" s="84"/>
    </row>
    <row r="955" ht="12.75" customHeight="1">
      <c r="B955" s="45"/>
      <c r="C955" s="84"/>
    </row>
    <row r="956" ht="12.75" customHeight="1">
      <c r="B956" s="45"/>
      <c r="C956" s="84"/>
    </row>
    <row r="957" ht="12.75" customHeight="1">
      <c r="B957" s="45"/>
      <c r="C957" s="84"/>
    </row>
    <row r="958" ht="12.75" customHeight="1">
      <c r="B958" s="45"/>
      <c r="C958" s="84"/>
    </row>
    <row r="959" ht="12.75" customHeight="1">
      <c r="B959" s="45"/>
      <c r="C959" s="84"/>
    </row>
    <row r="960" ht="12.75" customHeight="1">
      <c r="B960" s="45"/>
      <c r="C960" s="84"/>
    </row>
    <row r="961" ht="12.75" customHeight="1">
      <c r="B961" s="45"/>
      <c r="C961" s="84"/>
    </row>
    <row r="962" ht="12.75" customHeight="1">
      <c r="B962" s="45"/>
      <c r="C962" s="84"/>
    </row>
    <row r="963" ht="12.75" customHeight="1">
      <c r="B963" s="45"/>
      <c r="C963" s="84"/>
    </row>
    <row r="964" ht="12.75" customHeight="1">
      <c r="B964" s="45"/>
      <c r="C964" s="84"/>
    </row>
    <row r="965" ht="12.75" customHeight="1">
      <c r="B965" s="45"/>
      <c r="C965" s="84"/>
    </row>
    <row r="966" ht="12.75" customHeight="1">
      <c r="B966" s="45"/>
      <c r="C966" s="84"/>
    </row>
    <row r="967" ht="12.75" customHeight="1">
      <c r="B967" s="45"/>
      <c r="C967" s="84"/>
    </row>
    <row r="968" ht="12.75" customHeight="1">
      <c r="B968" s="45"/>
      <c r="C968" s="84"/>
    </row>
    <row r="969" ht="12.75" customHeight="1">
      <c r="B969" s="45"/>
      <c r="C969" s="84"/>
    </row>
    <row r="970" ht="12.75" customHeight="1">
      <c r="B970" s="45"/>
      <c r="C970" s="84"/>
    </row>
    <row r="971" ht="12.75" customHeight="1">
      <c r="B971" s="45"/>
      <c r="C971" s="84"/>
    </row>
    <row r="972" ht="12.75" customHeight="1">
      <c r="B972" s="45"/>
      <c r="C972" s="84"/>
    </row>
    <row r="973" ht="12.75" customHeight="1">
      <c r="B973" s="45"/>
      <c r="C973" s="84"/>
    </row>
    <row r="974" ht="12.75" customHeight="1">
      <c r="B974" s="45"/>
      <c r="C974" s="84"/>
    </row>
    <row r="975" ht="12.75" customHeight="1">
      <c r="B975" s="45"/>
      <c r="C975" s="84"/>
    </row>
    <row r="976" ht="12.75" customHeight="1">
      <c r="B976" s="45"/>
      <c r="C976" s="84"/>
    </row>
    <row r="977" ht="12.75" customHeight="1">
      <c r="B977" s="45"/>
      <c r="C977" s="84"/>
    </row>
    <row r="978" ht="12.75" customHeight="1">
      <c r="B978" s="45"/>
      <c r="C978" s="84"/>
    </row>
    <row r="979" ht="12.75" customHeight="1">
      <c r="B979" s="45"/>
      <c r="C979" s="84"/>
    </row>
    <row r="980" ht="12.75" customHeight="1">
      <c r="B980" s="45"/>
      <c r="C980" s="84"/>
    </row>
    <row r="981" ht="12.75" customHeight="1">
      <c r="B981" s="45"/>
      <c r="C981" s="84"/>
    </row>
    <row r="982" ht="12.75" customHeight="1">
      <c r="B982" s="45"/>
      <c r="C982" s="84"/>
    </row>
    <row r="983" ht="12.75" customHeight="1">
      <c r="B983" s="45"/>
      <c r="C983" s="84"/>
    </row>
    <row r="984" ht="12.75" customHeight="1">
      <c r="B984" s="45"/>
      <c r="C984" s="84"/>
    </row>
    <row r="985" ht="12.75" customHeight="1">
      <c r="B985" s="45"/>
      <c r="C985" s="84"/>
    </row>
    <row r="986" ht="12.75" customHeight="1">
      <c r="B986" s="45"/>
      <c r="C986" s="84"/>
    </row>
    <row r="987" ht="12.75" customHeight="1">
      <c r="B987" s="45"/>
      <c r="C987" s="84"/>
    </row>
    <row r="988" ht="12.75" customHeight="1">
      <c r="B988" s="45"/>
      <c r="C988" s="84"/>
    </row>
    <row r="989" ht="12.75" customHeight="1">
      <c r="B989" s="45"/>
      <c r="C989" s="84"/>
    </row>
    <row r="990" ht="12.75" customHeight="1">
      <c r="B990" s="45"/>
      <c r="C990" s="84"/>
    </row>
    <row r="991" ht="12.75" customHeight="1">
      <c r="B991" s="45"/>
      <c r="C991" s="84"/>
    </row>
    <row r="992" ht="12.75" customHeight="1">
      <c r="B992" s="45"/>
      <c r="C992" s="84"/>
    </row>
    <row r="993" ht="12.75" customHeight="1">
      <c r="B993" s="45"/>
      <c r="C993" s="84"/>
    </row>
    <row r="994" ht="12.75" customHeight="1">
      <c r="B994" s="45"/>
      <c r="C994" s="84"/>
    </row>
    <row r="995" ht="12.75" customHeight="1">
      <c r="B995" s="45"/>
      <c r="C995" s="84"/>
    </row>
    <row r="996" ht="12.75" customHeight="1">
      <c r="B996" s="45"/>
      <c r="C996" s="84"/>
    </row>
    <row r="997" ht="12.75" customHeight="1">
      <c r="B997" s="45"/>
      <c r="C997" s="84"/>
    </row>
    <row r="998" ht="12.75" customHeight="1">
      <c r="B998" s="45"/>
      <c r="C998" s="84"/>
    </row>
    <row r="999" ht="12.75" customHeight="1">
      <c r="B999" s="45"/>
      <c r="C999" s="84"/>
    </row>
    <row r="1000" ht="12.75" customHeight="1">
      <c r="B1000" s="45"/>
      <c r="C1000" s="84"/>
    </row>
  </sheetData>
  <mergeCells count="1">
    <mergeCell ref="F1:J5"/>
  </mergeCells>
  <conditionalFormatting sqref="A2:D51">
    <cfRule type="expression" dxfId="0" priority="1">
      <formula>ROUNDDOWN($C2,5)=LARGE(ROUNDDOWN($C$2:$C$51,5),1)</formula>
    </cfRule>
  </conditionalFormatting>
  <conditionalFormatting sqref="A2:D51">
    <cfRule type="expression" dxfId="1" priority="2">
      <formula>ROUNDDOWN($C2,5)=LARGE(ROUNDDOWN($C$2:$C$51,5),2)</formula>
    </cfRule>
  </conditionalFormatting>
  <conditionalFormatting sqref="A2:D51">
    <cfRule type="expression" dxfId="2" priority="3">
      <formula>ROUNDDOWN($C2,5)=LARGE(ROUNDDOWN($C$2:$C$51,5),3)</formula>
    </cfRule>
  </conditionalFormatting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2003-09-25T05:11:22Z</dcterms:created>
  <dc:creator>Andrew Usachov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